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ata\0. Electrical Hub\2025\Working\"/>
    </mc:Choice>
  </mc:AlternateContent>
  <bookViews>
    <workbookView xWindow="0" yWindow="0" windowWidth="24000" windowHeight="973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2" i="1" l="1"/>
  <c r="G2" i="1"/>
  <c r="F3" i="1"/>
  <c r="F4" i="1"/>
  <c r="F2" i="1"/>
  <c r="I4" i="1"/>
  <c r="H4" i="1"/>
  <c r="G4" i="1"/>
  <c r="I3" i="1"/>
  <c r="H3" i="1"/>
  <c r="G3" i="1"/>
  <c r="I2" i="1" l="1"/>
</calcChain>
</file>

<file path=xl/sharedStrings.xml><?xml version="1.0" encoding="utf-8"?>
<sst xmlns="http://schemas.openxmlformats.org/spreadsheetml/2006/main" count="12" uniqueCount="12">
  <si>
    <t>Motor Name</t>
  </si>
  <si>
    <t>Motor Power (kW)</t>
  </si>
  <si>
    <t>Voltage (V)</t>
  </si>
  <si>
    <t>Power Factor (PF)</t>
  </si>
  <si>
    <t>Efficiency (η)</t>
  </si>
  <si>
    <t>Calculated Current (A)</t>
  </si>
  <si>
    <t>Breaker Size (A)</t>
  </si>
  <si>
    <t>Cable Size (mm²)</t>
  </si>
  <si>
    <t>Busbar Contribution (A)</t>
  </si>
  <si>
    <t>Motor-1</t>
  </si>
  <si>
    <t>Motor-2</t>
  </si>
  <si>
    <t>Motor-3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</si>
</sst>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I13" sqref="I13"/>
    </sheetView>
  </sheetViews>
  <sheetFormatPr defaultRowHeight="15" x14ac:dyDescent="0.25"/>
  <cols>
    <col min="1" max="1" width="12.28515625" bestFit="1" customWidth="1"/>
    <col min="2" max="2" width="17.85546875" bestFit="1" customWidth="1"/>
    <col min="3" max="3" width="11" bestFit="1" customWidth="1"/>
    <col min="4" max="4" width="16.7109375" bestFit="1" customWidth="1"/>
    <col min="5" max="5" width="12.5703125" bestFit="1" customWidth="1"/>
    <col min="6" max="6" width="20.85546875" bestFit="1" customWidth="1"/>
    <col min="7" max="7" width="15.140625" bestFit="1" customWidth="1"/>
    <col min="8" max="8" width="16.140625" bestFit="1" customWidth="1"/>
    <col min="9" max="9" width="22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>
        <v>30</v>
      </c>
      <c r="C2">
        <v>400</v>
      </c>
      <c r="D2">
        <v>0.85</v>
      </c>
      <c r="E2">
        <v>0.9</v>
      </c>
      <c r="F2">
        <f>(B2*1000)/(SQRT(3)*C2*D2*E2)</f>
        <v>56.602967567610371</v>
      </c>
      <c r="G2">
        <f>ROUNDUP(F2*1.1,0)</f>
        <v>63</v>
      </c>
      <c r="H2">
        <f>IF(F2&lt;=60,25,50)</f>
        <v>25</v>
      </c>
      <c r="I2">
        <f>F2</f>
        <v>56.602967567610371</v>
      </c>
    </row>
    <row r="3" spans="1:9" x14ac:dyDescent="0.25">
      <c r="A3" t="s">
        <v>10</v>
      </c>
      <c r="B3">
        <v>45</v>
      </c>
      <c r="C3">
        <v>400</v>
      </c>
      <c r="D3">
        <v>0.85</v>
      </c>
      <c r="E3">
        <v>0.92</v>
      </c>
      <c r="F3">
        <f t="shared" ref="F3:F4" si="0">(B3*1000)/(SQRT(3)*C3*D3*E3)</f>
        <v>83.058702408993469</v>
      </c>
      <c r="G3">
        <f>ROUNDUP(F3*1.1,0)</f>
        <v>92</v>
      </c>
      <c r="H3">
        <f>IF(F3&lt;=100,50,95)</f>
        <v>50</v>
      </c>
      <c r="I3">
        <f>F3</f>
        <v>83.058702408993469</v>
      </c>
    </row>
    <row r="4" spans="1:9" x14ac:dyDescent="0.25">
      <c r="A4" t="s">
        <v>11</v>
      </c>
      <c r="B4">
        <v>15</v>
      </c>
      <c r="C4">
        <v>400</v>
      </c>
      <c r="D4">
        <v>0.85</v>
      </c>
      <c r="E4">
        <v>0.88</v>
      </c>
      <c r="F4">
        <f t="shared" si="0"/>
        <v>28.94469932434621</v>
      </c>
      <c r="G4">
        <f>ROUNDUP(F4*1.1,0)</f>
        <v>32</v>
      </c>
      <c r="H4">
        <f>IF(F4&lt;=40,16,25)</f>
        <v>16</v>
      </c>
      <c r="I4">
        <f>F4</f>
        <v>28.94469932434621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Infinity</dc:creator>
  <cp:lastModifiedBy>Lenovo</cp:lastModifiedBy>
  <dcterms:created xsi:type="dcterms:W3CDTF">2025-08-29T12:03:53Z</dcterms:created>
  <dcterms:modified xsi:type="dcterms:W3CDTF">2025-08-29T12:07:43Z</dcterms:modified>
</cp:coreProperties>
</file>