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Wasay\Downloads\"/>
    </mc:Choice>
  </mc:AlternateContent>
  <xr:revisionPtr revIDLastSave="0" documentId="13_ncr:1_{F8E1EA99-38B5-4C22-86E6-B1935051561D}" xr6:coauthVersionLast="47" xr6:coauthVersionMax="47" xr10:uidLastSave="{00000000-0000-0000-0000-000000000000}"/>
  <bookViews>
    <workbookView xWindow="-110" yWindow="-110" windowWidth="19420" windowHeight="10300" tabRatio="500" xr2:uid="{00000000-000D-0000-FFFF-FFFF00000000}"/>
  </bookViews>
  <sheets>
    <sheet name="Instructions" sheetId="1" r:id="rId1"/>
    <sheet name="Overload Setting Table" sheetId="2" r:id="rId2"/>
    <sheet name="NEC FLA Table" sheetId="3" r:id="rId3"/>
    <sheet name="IEC Trip Class Reference"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P26" i="2" l="1"/>
  <c r="M26" i="2"/>
  <c r="N26" i="2" s="1"/>
  <c r="K26" i="2"/>
  <c r="L26" i="2" s="1"/>
  <c r="P25" i="2"/>
  <c r="M25" i="2"/>
  <c r="N25" i="2" s="1"/>
  <c r="L25" i="2"/>
  <c r="K25" i="2"/>
  <c r="P24" i="2"/>
  <c r="M24" i="2"/>
  <c r="N24" i="2" s="1"/>
  <c r="K24" i="2"/>
  <c r="L24" i="2" s="1"/>
  <c r="P23" i="2"/>
  <c r="N23" i="2"/>
  <c r="M23" i="2"/>
  <c r="L23" i="2"/>
  <c r="K23" i="2"/>
  <c r="P22" i="2"/>
  <c r="M22" i="2"/>
  <c r="N22" i="2" s="1"/>
  <c r="K22" i="2"/>
  <c r="L22" i="2" s="1"/>
  <c r="P21" i="2"/>
  <c r="N21" i="2"/>
  <c r="M21" i="2"/>
  <c r="L21" i="2"/>
  <c r="K21" i="2"/>
  <c r="P20" i="2"/>
  <c r="M20" i="2"/>
  <c r="N20" i="2" s="1"/>
  <c r="K20" i="2"/>
  <c r="L20" i="2" s="1"/>
  <c r="P19" i="2"/>
  <c r="N19" i="2"/>
  <c r="M19" i="2"/>
  <c r="K19" i="2"/>
  <c r="L19" i="2" s="1"/>
  <c r="P18" i="2"/>
  <c r="M18" i="2"/>
  <c r="N18" i="2" s="1"/>
  <c r="K18" i="2"/>
  <c r="L18" i="2" s="1"/>
  <c r="P17" i="2"/>
  <c r="M17" i="2"/>
  <c r="N17" i="2" s="1"/>
  <c r="L17" i="2"/>
  <c r="K17" i="2"/>
  <c r="P16" i="2"/>
  <c r="M16" i="2"/>
  <c r="N16" i="2" s="1"/>
  <c r="K16" i="2"/>
  <c r="L16" i="2" s="1"/>
  <c r="P15" i="2"/>
  <c r="N15" i="2"/>
  <c r="M15" i="2"/>
  <c r="L15" i="2"/>
  <c r="K15" i="2"/>
  <c r="P14" i="2"/>
  <c r="M14" i="2"/>
  <c r="N14" i="2" s="1"/>
  <c r="K14" i="2"/>
  <c r="L14" i="2" s="1"/>
  <c r="P13" i="2"/>
  <c r="N13" i="2"/>
  <c r="M13" i="2"/>
  <c r="L13" i="2"/>
  <c r="K13" i="2"/>
  <c r="P12" i="2"/>
  <c r="M12" i="2"/>
  <c r="N12" i="2" s="1"/>
  <c r="K12" i="2"/>
  <c r="L12" i="2" s="1"/>
  <c r="P11" i="2"/>
  <c r="N11" i="2"/>
  <c r="M11" i="2"/>
  <c r="K11" i="2"/>
  <c r="L11" i="2" s="1"/>
  <c r="P10" i="2"/>
  <c r="M10" i="2"/>
  <c r="N10" i="2" s="1"/>
  <c r="K10" i="2"/>
  <c r="L10" i="2" s="1"/>
  <c r="P9" i="2"/>
  <c r="M9" i="2"/>
  <c r="N9" i="2" s="1"/>
  <c r="L9" i="2"/>
  <c r="K9" i="2"/>
  <c r="P8" i="2"/>
  <c r="M8" i="2"/>
  <c r="N8" i="2" s="1"/>
  <c r="K8" i="2"/>
  <c r="L8" i="2" s="1"/>
  <c r="P7" i="2"/>
  <c r="M7" i="2"/>
  <c r="N7" i="2" s="1"/>
  <c r="K7" i="2"/>
  <c r="L7" i="2" s="1"/>
</calcChain>
</file>

<file path=xl/sharedStrings.xml><?xml version="1.0" encoding="utf-8"?>
<sst xmlns="http://schemas.openxmlformats.org/spreadsheetml/2006/main" count="93" uniqueCount="87">
  <si>
    <t>Motor Overload Setting Table</t>
  </si>
  <si>
    <t>IEC 60947-4-1 &amp; NEC 430 Compliant Overload Relay Sizing Workbook</t>
  </si>
  <si>
    <t>How to Use This Workbook</t>
  </si>
  <si>
    <t>1.  Go to the "Overload Setting Table" sheet.</t>
  </si>
  <si>
    <t>2.  Enter one row per motor: Motor Tag, Rated Power, Voltage, Phase, Nameplate Full-Load Amps (FLA), Service Factor, and Ambient/Temperature-Rise class.</t>
  </si>
  <si>
    <t>3.  Select the governing Standard for each motor from the dropdown: NEC (NEC 430) or IEC (IEC 60947-4-1).</t>
  </si>
  <si>
    <t>4.  The sheet automatically calculates the overload relay Basic Setting, the maximum permitted setting where a higher setting is needed to allow the motor to start, and (for IEC) the recommended trip class guidance.</t>
  </si>
  <si>
    <t>5.  If you do not have a nameplate FLA value, look it up on the "NEC FLA Table" sheet (Table 430.250 / 430.248) using motor HP and voltage.</t>
  </si>
  <si>
    <t>6.  Blue cells are inputs. Black cells are calculated automatically — do not overwrite them.</t>
  </si>
  <si>
    <t>7.  Use File &gt; Print, or File &gt; Export as PDF, to generate a hard-copy overload setting record for your project file.</t>
  </si>
  <si>
    <t>Sheet Contents</t>
  </si>
  <si>
    <t>Overload Setting Table</t>
  </si>
  <si>
    <t>Main calculator — enter motor data, get overload relay settings</t>
  </si>
  <si>
    <t>NEC FLA Table</t>
  </si>
  <si>
    <t>NEC Table 430.250 (3-phase) and 430.248 (1-phase) full-load current reference</t>
  </si>
  <si>
    <t>IEC Trip Class Reference</t>
  </si>
  <si>
    <t>IEC 60947-4-1 overload relay trip class selection guidance</t>
  </si>
  <si>
    <t>Engineering Disclaimer:
This workbook is provided as a general engineering reference tool to assist with preliminary motor overload relay sizing in accordance with NEC Article 430 (Part III/IV) and IEC 60947-4-1. It does not replace the applicable national/local electrical code, the overload relay manufacturer's instructions, the motor manufacturer's nameplate data, or a review by a qualified electrical engineer. Final overload settings must account for the specific relay device, starting method, duty cycle, ambient conditions, and any local authority having jurisdiction (AHJ) requirements. Always verify calculated values against the current edition of the applicable code before commissioning.</t>
  </si>
  <si>
    <t>Enter motor nameplate data below — overload relay settings are calculated automatically per NEC 430 / IEC 60947-4-1</t>
  </si>
  <si>
    <t>Input</t>
  </si>
  <si>
    <t>Calculated</t>
  </si>
  <si>
    <t>Motor Tag / ID</t>
  </si>
  <si>
    <t>Rated Power</t>
  </si>
  <si>
    <t>Unit</t>
  </si>
  <si>
    <t>Voltage (V)</t>
  </si>
  <si>
    <t>Phase</t>
  </si>
  <si>
    <t>Nameplate FLA (A)</t>
  </si>
  <si>
    <t>Service Factor</t>
  </si>
  <si>
    <t>Temp Rise ≤ 40°C?</t>
  </si>
  <si>
    <t>Standard</t>
  </si>
  <si>
    <t>Basic OL Setting (%)</t>
  </si>
  <si>
    <t>Basic OL Setting (A)</t>
  </si>
  <si>
    <t>Max OL Setting (%)*</t>
  </si>
  <si>
    <t>Max OL Setting (A)*</t>
  </si>
  <si>
    <t>IEC Trip Class</t>
  </si>
  <si>
    <t>Compliance Note</t>
  </si>
  <si>
    <t>Motor-101</t>
  </si>
  <si>
    <t>HP</t>
  </si>
  <si>
    <t>Yes</t>
  </si>
  <si>
    <t>NEC</t>
  </si>
  <si>
    <t>Motor-102</t>
  </si>
  <si>
    <t>kW</t>
  </si>
  <si>
    <t>No</t>
  </si>
  <si>
    <t>IEC</t>
  </si>
  <si>
    <t>10</t>
  </si>
  <si>
    <t>* Max OL Setting applies only where the Basic OL Setting will not allow the motor to start or carry its load (NEC 430.32(C)); it requires supplementary protection sensitive to motor overheating (e.g. thermal protector) and is not the default setting. For IEC applications, verify the adjustable current range of the specific overload relay against the required setting, and select the trip class (10A/10/20/30) to suit the motor starting time and load type — see the "IEC Trip Class Reference" sheet.</t>
  </si>
  <si>
    <t>NEC Full-Load Current Reference Tables</t>
  </si>
  <si>
    <t>Use only when nameplate FLA is not available — nameplate current always takes precedence per NEC 430.6(A)</t>
  </si>
  <si>
    <t>Table 430.250 — Three-Phase AC Induction Motors, Full-Load Current (A)</t>
  </si>
  <si>
    <t>200 V</t>
  </si>
  <si>
    <t>208 V</t>
  </si>
  <si>
    <t>230 V</t>
  </si>
  <si>
    <t>460 V</t>
  </si>
  <si>
    <t>575 V</t>
  </si>
  <si>
    <t>Table 430.248 — Single-Phase AC Motors, Full-Load Current (A)</t>
  </si>
  <si>
    <t>115 V</t>
  </si>
  <si>
    <t>Source: NEC Table 430.250 (three-phase) and Table 430.248 (single-phase), values as commonly published for NEMA-rated general-purpose motors. These are used for sizing conductors, overcurrent devices, and controllers when actual nameplate current is not available — they are NOT a substitute for the motor nameplate FLA. Always verify against the current edition of NFPA 70 (NEC) in effect for your jurisdiction, as values are subject to periodic code revision.</t>
  </si>
  <si>
    <t>IEC 60947-4-1 Overload Relay Trip Class Guidance</t>
  </si>
  <si>
    <t>For sizing and selecting thermal / electronic overload relay trip class on the Overload Setting Table sheet</t>
  </si>
  <si>
    <t>Trip Class</t>
  </si>
  <si>
    <t>Max Trip Time at 7.2x Ie (s)</t>
  </si>
  <si>
    <t>Typical Application</t>
  </si>
  <si>
    <t>Example Loads</t>
  </si>
  <si>
    <t>Class 10A</t>
  </si>
  <si>
    <t>≤ 2</t>
  </si>
  <si>
    <t>Fast starting, light/normal starting duty</t>
  </si>
  <si>
    <t>Pumps, fans, general machine tools with quick start</t>
  </si>
  <si>
    <t>Class 10</t>
  </si>
  <si>
    <t>≤ 4</t>
  </si>
  <si>
    <t>Standard duty — most general-purpose motors (most common)</t>
  </si>
  <si>
    <t>Conveyors, compressors, general industrial motors</t>
  </si>
  <si>
    <t>Class 20</t>
  </si>
  <si>
    <t>≤ 8</t>
  </si>
  <si>
    <t>Longer starting time / higher inertia loads</t>
  </si>
  <si>
    <t>Centrifuges, large fans, crushers</t>
  </si>
  <si>
    <t>Class 30</t>
  </si>
  <si>
    <t>≤ 12</t>
  </si>
  <si>
    <t>Heavy starting duty, high-inertia or reduced-voltage starts</t>
  </si>
  <si>
    <t>Large centrifugal loads, ball mills, extruders</t>
  </si>
  <si>
    <t>Setting Guidance</t>
  </si>
  <si>
    <t>•  Set the overload relay current (Ir / FLA setting) equal to the motor nameplate full-load current (FLA), not the relay's own maximum rating.</t>
  </si>
  <si>
    <t>•  Select the trip class based on the motor's actual starting time (from the motor datasheet or acceleration study) with margin — choose a class whose maximum trip time safely exceeds the starting time.</t>
  </si>
  <si>
    <t>•  For Direct-On-Line (DOL) starting of standard NEMA/IEC motors, Class 10 or 10A is typical.</t>
  </si>
  <si>
    <t>•  For reduced-voltage starting (star-delta, soft starter, VFD bypass) or high-inertia loads, Class 20 or 30 is often required to avoid nuisance tripping during start.</t>
  </si>
  <si>
    <t>•  Confirm the relay's adjustable current range covers the required FLA setting, and verify ambient temperature compensation matches installation conditions.</t>
  </si>
  <si>
    <t>•  Always cross-check the final setting against the specific overload relay manufacturer's data sheet.</t>
  </si>
  <si>
    <t>Reference: IEC 60947-4-1 (Low-voltage switchgear and controlgear — Contactors and motor-starters — Electromechanical contactors and motor-starters), overload relay trip class definitions. Trip classes and test currents are as defined in the standard; consult the current edition and the relay manufacturer's certified data for final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</si>
</sst>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A&quot;"/>
  </numFmts>
  <fonts count="17" x14ac:knownFonts="1">
    <font>
      <sz val="11"/>
      <color theme="1"/>
      <name val="Calibri"/>
      <family val="2"/>
      <charset val="1"/>
    </font>
    <font>
      <b/>
      <sz val="18"/>
      <color rgb="FFFFFFFF"/>
      <name val="Arial"/>
      <charset val="1"/>
    </font>
    <font>
      <i/>
      <sz val="10.5"/>
      <color rgb="FF5A5A5A"/>
      <name val="Arial"/>
      <charset val="1"/>
    </font>
    <font>
      <b/>
      <sz val="12"/>
      <color rgb="FF1F3864"/>
      <name val="Arial"/>
      <charset val="1"/>
    </font>
    <font>
      <sz val="10"/>
      <name val="Arial"/>
      <charset val="1"/>
    </font>
    <font>
      <b/>
      <sz val="10"/>
      <color rgb="FF2E5395"/>
      <name val="Arial"/>
      <charset val="1"/>
    </font>
    <font>
      <sz val="9.5"/>
      <color rgb="FF9C6500"/>
      <name val="Arial"/>
      <charset val="1"/>
    </font>
    <font>
      <b/>
      <sz val="16"/>
      <color rgb="FFFFFFFF"/>
      <name val="Arial"/>
      <charset val="1"/>
    </font>
    <font>
      <b/>
      <sz val="9"/>
      <color rgb="FF0000FF"/>
      <name val="Arial"/>
      <charset val="1"/>
    </font>
    <font>
      <b/>
      <sz val="9"/>
      <color rgb="FF000000"/>
      <name val="Arial"/>
      <charset val="1"/>
    </font>
    <font>
      <b/>
      <sz val="10"/>
      <color rgb="FFFFFFFF"/>
      <name val="Arial"/>
      <charset val="1"/>
    </font>
    <font>
      <sz val="10"/>
      <color rgb="FF0000FF"/>
      <name val="Arial"/>
      <charset val="1"/>
    </font>
    <font>
      <sz val="10"/>
      <color rgb="FF000000"/>
      <name val="Arial"/>
      <charset val="1"/>
    </font>
    <font>
      <sz val="9.5"/>
      <color rgb="FF1F1F1F"/>
      <name val="Arial"/>
      <charset val="1"/>
    </font>
    <font>
      <b/>
      <sz val="15"/>
      <color rgb="FFFFFFFF"/>
      <name val="Arial"/>
      <charset val="1"/>
    </font>
    <font>
      <b/>
      <sz val="11.5"/>
      <color rgb="FF1F3864"/>
      <name val="Arial"/>
      <charset val="1"/>
    </font>
    <font>
      <b/>
      <sz val="10"/>
      <name val="Arial"/>
      <charset val="1"/>
    </font>
  </fonts>
  <fills count="8">
    <fill>
      <patternFill patternType="none"/>
    </fill>
    <fill>
      <patternFill patternType="gray125"/>
    </fill>
    <fill>
      <patternFill patternType="solid">
        <fgColor rgb="FF1F3864"/>
        <bgColor rgb="FF2E5395"/>
      </patternFill>
    </fill>
    <fill>
      <patternFill patternType="solid">
        <fgColor rgb="FFFFEB9C"/>
        <bgColor rgb="FFFFCC99"/>
      </patternFill>
    </fill>
    <fill>
      <patternFill patternType="solid">
        <fgColor rgb="FF2E5395"/>
        <bgColor rgb="FF44546A"/>
      </patternFill>
    </fill>
    <fill>
      <patternFill patternType="solid">
        <fgColor rgb="FFF2F2F2"/>
        <bgColor rgb="FFFFFFFF"/>
      </patternFill>
    </fill>
    <fill>
      <patternFill patternType="solid">
        <fgColor rgb="FFD9E2F3"/>
        <bgColor rgb="FFF2F2F2"/>
      </patternFill>
    </fill>
    <fill>
      <patternFill patternType="solid">
        <fgColor rgb="FF44546A"/>
        <bgColor rgb="FF5A5A5A"/>
      </patternFill>
    </fill>
  </fills>
  <borders count="3">
    <border>
      <left/>
      <right/>
      <top/>
      <bottom/>
      <diagonal/>
    </border>
    <border>
      <left style="thin">
        <color rgb="FFB7B7B7"/>
      </left>
      <right/>
      <top style="thin">
        <color rgb="FFB7B7B7"/>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0">
    <xf numFmtId="0" fontId="0" fillId="0" borderId="0" xfId="0"/>
    <xf numFmtId="0" fontId="15" fillId="0" borderId="0" xfId="0" applyFont="1"/>
    <xf numFmtId="0" fontId="14" fillId="2" borderId="0" xfId="0" applyFont="1" applyFill="1" applyAlignment="1">
      <alignment horizontal="left" vertical="center" indent="1"/>
    </xf>
    <xf numFmtId="0" fontId="13" fillId="6" borderId="1" xfId="0" applyFont="1" applyFill="1" applyBorder="1" applyAlignment="1">
      <alignment horizontal="left" vertical="top" wrapText="1" indent="1"/>
    </xf>
    <xf numFmtId="0" fontId="7" fillId="2" borderId="0" xfId="0" applyFont="1" applyFill="1" applyAlignment="1">
      <alignment horizontal="left" vertical="center" indent="1"/>
    </xf>
    <xf numFmtId="0" fontId="6" fillId="3" borderId="1" xfId="0" applyFont="1" applyFill="1" applyBorder="1" applyAlignment="1">
      <alignment horizontal="left" vertical="top" wrapText="1" indent="1"/>
    </xf>
    <xf numFmtId="0" fontId="4" fillId="0" borderId="0" xfId="0" applyFont="1"/>
    <xf numFmtId="0" fontId="4" fillId="0" borderId="0" xfId="0" applyFont="1" applyAlignment="1">
      <alignment vertical="top" wrapText="1"/>
    </xf>
    <xf numFmtId="0" fontId="2" fillId="0" borderId="0" xfId="0" applyFont="1" applyAlignment="1">
      <alignment horizontal="left" vertical="center" indent="1"/>
    </xf>
    <xf numFmtId="0" fontId="1" fillId="2" borderId="0" xfId="0" applyFont="1" applyFill="1" applyAlignment="1">
      <alignment horizontal="left" vertical="center" indent="1"/>
    </xf>
    <xf numFmtId="0" fontId="3" fillId="0" borderId="0" xfId="0" applyFont="1"/>
    <xf numFmtId="0" fontId="5" fillId="0" borderId="0" xfId="0" applyFont="1"/>
    <xf numFmtId="0" fontId="8" fillId="0" borderId="0" xfId="0" applyFont="1"/>
    <xf numFmtId="0" fontId="9" fillId="0" borderId="0" xfId="0" applyFont="1"/>
    <xf numFmtId="0" fontId="10" fillId="4" borderId="2" xfId="0" applyFont="1" applyFill="1" applyBorder="1" applyAlignment="1">
      <alignment horizontal="center" vertical="center" wrapText="1"/>
    </xf>
    <xf numFmtId="0" fontId="11" fillId="0" borderId="2" xfId="0" applyFont="1" applyBorder="1" applyAlignment="1">
      <alignment horizontal="left" vertical="center" indent="1"/>
    </xf>
    <xf numFmtId="0" fontId="11" fillId="0" borderId="2" xfId="0" applyFont="1" applyBorder="1" applyAlignment="1">
      <alignment horizontal="center" vertical="center"/>
    </xf>
    <xf numFmtId="9" fontId="12" fillId="5" borderId="2" xfId="0" applyNumberFormat="1" applyFont="1" applyFill="1" applyBorder="1" applyAlignment="1">
      <alignment horizontal="center" vertical="center"/>
    </xf>
    <xf numFmtId="164" fontId="12" fillId="5" borderId="2" xfId="0" applyNumberFormat="1" applyFont="1" applyFill="1" applyBorder="1" applyAlignment="1">
      <alignment horizontal="center" vertical="center"/>
    </xf>
    <xf numFmtId="0" fontId="12" fillId="5" borderId="2" xfId="0" applyFont="1" applyFill="1" applyBorder="1" applyAlignment="1">
      <alignment horizontal="left" vertical="center" wrapText="1" indent="1"/>
    </xf>
    <xf numFmtId="0" fontId="10" fillId="7" borderId="2" xfId="0" applyFont="1" applyFill="1" applyBorder="1" applyAlignment="1">
      <alignment horizontal="center" vertical="center" wrapText="1"/>
    </xf>
    <xf numFmtId="0" fontId="16" fillId="0" borderId="2" xfId="0" applyFont="1" applyBorder="1" applyAlignment="1">
      <alignment horizontal="center"/>
    </xf>
    <xf numFmtId="0" fontId="4" fillId="0" borderId="2" xfId="0" applyFont="1" applyBorder="1" applyAlignment="1">
      <alignment horizontal="center"/>
    </xf>
    <xf numFmtId="0" fontId="16" fillId="5" borderId="2" xfId="0" applyFont="1" applyFill="1" applyBorder="1" applyAlignment="1">
      <alignment horizontal="center"/>
    </xf>
    <xf numFmtId="0" fontId="4" fillId="5" borderId="2" xfId="0" applyFont="1" applyFill="1" applyBorder="1" applyAlignment="1">
      <alignment horizontal="center"/>
    </xf>
    <xf numFmtId="0" fontId="1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indent="1"/>
    </xf>
    <xf numFmtId="0" fontId="2" fillId="0" borderId="0" xfId="0" applyFont="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C6500"/>
      <rgbColor rgb="FF800080"/>
      <rgbColor rgb="FF008080"/>
      <rgbColor rgb="FFB7B7B7"/>
      <rgbColor rgb="FF808080"/>
      <rgbColor rgb="FF9999FF"/>
      <rgbColor rgb="FF993366"/>
      <rgbColor rgb="FFF2F2F2"/>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EB9C"/>
      <rgbColor rgb="FF99CCFF"/>
      <rgbColor rgb="FFFF99CC"/>
      <rgbColor rgb="FFCC99FF"/>
      <rgbColor rgb="FFFFCC99"/>
      <rgbColor rgb="FF3366FF"/>
      <rgbColor rgb="FF33CCCC"/>
      <rgbColor rgb="FF99CC00"/>
      <rgbColor rgb="FFFFCC00"/>
      <rgbColor rgb="FFFF9900"/>
      <rgbColor rgb="FFFF6600"/>
      <rgbColor rgb="FF5A5A5A"/>
      <rgbColor rgb="FF969696"/>
      <rgbColor rgb="FF1F3864"/>
      <rgbColor rgb="FF339966"/>
      <rgbColor rgb="FF003300"/>
      <rgbColor rgb="FF44546A"/>
      <rgbColor rgb="FF993300"/>
      <rgbColor rgb="FF993366"/>
      <rgbColor rgb="FF2E5395"/>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5"/>
  <sheetViews>
    <sheetView showGridLines="0" tabSelected="1" topLeftCell="A12" zoomScaleNormal="100" workbookViewId="0">
      <selection activeCell="J8" sqref="J8"/>
    </sheetView>
  </sheetViews>
  <sheetFormatPr defaultColWidth="8.6328125" defaultRowHeight="14.5" x14ac:dyDescent="0.35"/>
  <cols>
    <col min="1" max="1" width="3" customWidth="1"/>
    <col min="2" max="2" width="30" customWidth="1"/>
    <col min="3" max="7" width="20" customWidth="1"/>
    <col min="8" max="8" width="3" customWidth="1"/>
  </cols>
  <sheetData>
    <row r="2" spans="2:7" ht="31.5" customHeight="1" x14ac:dyDescent="0.35">
      <c r="B2" s="9" t="s">
        <v>0</v>
      </c>
      <c r="C2" s="9"/>
      <c r="D2" s="9"/>
      <c r="E2" s="9"/>
      <c r="F2" s="9"/>
      <c r="G2" s="9"/>
    </row>
    <row r="3" spans="2:7" x14ac:dyDescent="0.35">
      <c r="B3" s="8" t="s">
        <v>1</v>
      </c>
      <c r="C3" s="8"/>
      <c r="D3" s="8"/>
      <c r="E3" s="8"/>
      <c r="F3" s="8"/>
      <c r="G3" s="8"/>
    </row>
    <row r="5" spans="2:7" ht="15.5" x14ac:dyDescent="0.35">
      <c r="B5" s="10" t="s">
        <v>2</v>
      </c>
    </row>
    <row r="6" spans="2:7" ht="25.5" customHeight="1" x14ac:dyDescent="0.35">
      <c r="B6" s="7" t="s">
        <v>3</v>
      </c>
      <c r="C6" s="7"/>
      <c r="D6" s="7"/>
      <c r="E6" s="7"/>
      <c r="F6" s="7"/>
      <c r="G6" s="7"/>
    </row>
    <row r="7" spans="2:7" ht="25.5" customHeight="1" x14ac:dyDescent="0.35">
      <c r="B7" s="7" t="s">
        <v>4</v>
      </c>
      <c r="C7" s="7"/>
      <c r="D7" s="7"/>
      <c r="E7" s="7"/>
      <c r="F7" s="7"/>
      <c r="G7" s="7"/>
    </row>
    <row r="8" spans="2:7" ht="25.5" customHeight="1" x14ac:dyDescent="0.35">
      <c r="B8" s="7" t="s">
        <v>5</v>
      </c>
      <c r="C8" s="7"/>
      <c r="D8" s="7"/>
      <c r="E8" s="7"/>
      <c r="F8" s="7"/>
      <c r="G8" s="7"/>
    </row>
    <row r="9" spans="2:7" ht="25.5" customHeight="1" x14ac:dyDescent="0.35">
      <c r="B9" s="7" t="s">
        <v>6</v>
      </c>
      <c r="C9" s="7"/>
      <c r="D9" s="7"/>
      <c r="E9" s="7"/>
      <c r="F9" s="7"/>
      <c r="G9" s="7"/>
    </row>
    <row r="10" spans="2:7" ht="25.5" customHeight="1" x14ac:dyDescent="0.35">
      <c r="B10" s="7" t="s">
        <v>7</v>
      </c>
      <c r="C10" s="7"/>
      <c r="D10" s="7"/>
      <c r="E10" s="7"/>
      <c r="F10" s="7"/>
      <c r="G10" s="7"/>
    </row>
    <row r="11" spans="2:7" ht="25.5" customHeight="1" x14ac:dyDescent="0.35">
      <c r="B11" s="7" t="s">
        <v>8</v>
      </c>
      <c r="C11" s="7"/>
      <c r="D11" s="7"/>
      <c r="E11" s="7"/>
      <c r="F11" s="7"/>
      <c r="G11" s="7"/>
    </row>
    <row r="12" spans="2:7" ht="25.5" customHeight="1" x14ac:dyDescent="0.35">
      <c r="B12" s="7" t="s">
        <v>9</v>
      </c>
      <c r="C12" s="7"/>
      <c r="D12" s="7"/>
      <c r="E12" s="7"/>
      <c r="F12" s="7"/>
      <c r="G12" s="7"/>
    </row>
    <row r="14" spans="2:7" ht="15.5" x14ac:dyDescent="0.35">
      <c r="B14" s="10" t="s">
        <v>10</v>
      </c>
    </row>
    <row r="15" spans="2:7" x14ac:dyDescent="0.35">
      <c r="B15" s="11" t="s">
        <v>11</v>
      </c>
      <c r="C15" s="6" t="s">
        <v>12</v>
      </c>
      <c r="D15" s="6"/>
      <c r="E15" s="6"/>
      <c r="F15" s="6"/>
      <c r="G15" s="6"/>
    </row>
    <row r="16" spans="2:7" x14ac:dyDescent="0.35">
      <c r="B16" s="11" t="s">
        <v>13</v>
      </c>
      <c r="C16" s="6" t="s">
        <v>14</v>
      </c>
      <c r="D16" s="6"/>
      <c r="E16" s="6"/>
      <c r="F16" s="6"/>
      <c r="G16" s="6"/>
    </row>
    <row r="17" spans="2:7" x14ac:dyDescent="0.35">
      <c r="B17" s="11" t="s">
        <v>15</v>
      </c>
      <c r="C17" s="6" t="s">
        <v>16</v>
      </c>
      <c r="D17" s="6"/>
      <c r="E17" s="6"/>
      <c r="F17" s="6"/>
      <c r="G17" s="6"/>
    </row>
    <row r="19" spans="2:7" ht="15.75" customHeight="1" x14ac:dyDescent="0.35">
      <c r="B19" s="5" t="s">
        <v>17</v>
      </c>
      <c r="C19" s="5"/>
      <c r="D19" s="5"/>
      <c r="E19" s="5"/>
      <c r="F19" s="5"/>
      <c r="G19" s="5"/>
    </row>
    <row r="20" spans="2:7" ht="15.75" customHeight="1" x14ac:dyDescent="0.35">
      <c r="B20" s="5"/>
      <c r="C20" s="5"/>
      <c r="D20" s="5"/>
      <c r="E20" s="5"/>
      <c r="F20" s="5"/>
      <c r="G20" s="5"/>
    </row>
    <row r="21" spans="2:7" ht="15.75" customHeight="1" x14ac:dyDescent="0.35">
      <c r="B21" s="5"/>
      <c r="C21" s="5"/>
      <c r="D21" s="5"/>
      <c r="E21" s="5"/>
      <c r="F21" s="5"/>
      <c r="G21" s="5"/>
    </row>
    <row r="22" spans="2:7" ht="15.75" customHeight="1" x14ac:dyDescent="0.35">
      <c r="B22" s="5"/>
      <c r="C22" s="5"/>
      <c r="D22" s="5"/>
      <c r="E22" s="5"/>
      <c r="F22" s="5"/>
      <c r="G22" s="5"/>
    </row>
    <row r="23" spans="2:7" ht="15.75" customHeight="1" x14ac:dyDescent="0.35">
      <c r="B23" s="5"/>
      <c r="C23" s="5"/>
      <c r="D23" s="5"/>
      <c r="E23" s="5"/>
      <c r="F23" s="5"/>
      <c r="G23" s="5"/>
    </row>
    <row r="24" spans="2:7" ht="15.75" customHeight="1" x14ac:dyDescent="0.35">
      <c r="B24" s="5"/>
      <c r="C24" s="5"/>
      <c r="D24" s="5"/>
      <c r="E24" s="5"/>
      <c r="F24" s="5"/>
      <c r="G24" s="5"/>
    </row>
    <row r="25" spans="2:7" ht="15.75" customHeight="1" x14ac:dyDescent="0.35">
      <c r="B25" s="5"/>
      <c r="C25" s="5"/>
      <c r="D25" s="5"/>
      <c r="E25" s="5"/>
      <c r="F25" s="5"/>
      <c r="G25" s="5"/>
    </row>
  </sheetData>
  <mergeCells count="13">
    <mergeCell ref="C16:G16"/>
    <mergeCell ref="C17:G17"/>
    <mergeCell ref="B19:G25"/>
    <mergeCell ref="B9:G9"/>
    <mergeCell ref="B10:G10"/>
    <mergeCell ref="B11:G11"/>
    <mergeCell ref="B12:G12"/>
    <mergeCell ref="C15:G15"/>
    <mergeCell ref="B2:G2"/>
    <mergeCell ref="B3:G3"/>
    <mergeCell ref="B6:G6"/>
    <mergeCell ref="B7:G7"/>
    <mergeCell ref="B8:G8"/>
  </mergeCells>
  <pageMargins left="0.75" right="0.75" top="1" bottom="1" header="0.511811023622047" footer="0.511811023622047"/>
  <pageSetup paperSize="9" scale="6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31"/>
  <sheetViews>
    <sheetView showGridLines="0" view="pageBreakPreview" zoomScale="60" zoomScaleNormal="100" workbookViewId="0">
      <pane xSplit="1" ySplit="6" topLeftCell="B16" activePane="bottomRight" state="frozen"/>
      <selection pane="topRight" activeCell="B1" sqref="B1"/>
      <selection pane="bottomLeft" activeCell="A7" sqref="A7"/>
      <selection pane="bottomRight" activeCell="P7" sqref="P7"/>
    </sheetView>
  </sheetViews>
  <sheetFormatPr defaultColWidth="8.6328125" defaultRowHeight="14.5" x14ac:dyDescent="0.35"/>
  <cols>
    <col min="1" max="1" width="3" customWidth="1"/>
    <col min="2" max="2" width="14" customWidth="1"/>
    <col min="3" max="3" width="11" customWidth="1"/>
    <col min="4" max="5" width="9" customWidth="1"/>
    <col min="6" max="6" width="7" customWidth="1"/>
    <col min="7" max="7" width="11" customWidth="1"/>
    <col min="8" max="8" width="9" customWidth="1"/>
    <col min="9" max="9" width="12" customWidth="1"/>
    <col min="10" max="10" width="9" customWidth="1"/>
    <col min="11" max="11" width="11" customWidth="1"/>
    <col min="12" max="12" width="14" customWidth="1"/>
    <col min="13" max="13" width="11" customWidth="1"/>
    <col min="14" max="14" width="14" customWidth="1"/>
    <col min="15" max="15" width="13" customWidth="1"/>
    <col min="16" max="16" width="105.26953125" bestFit="1" customWidth="1"/>
    <col min="17" max="17" width="34" customWidth="1"/>
    <col min="18" max="18" width="3" customWidth="1"/>
  </cols>
  <sheetData>
    <row r="2" spans="2:16" ht="30" customHeight="1" x14ac:dyDescent="0.35">
      <c r="B2" s="4" t="s">
        <v>0</v>
      </c>
      <c r="C2" s="4"/>
      <c r="D2" s="4"/>
      <c r="E2" s="4"/>
      <c r="F2" s="4"/>
      <c r="G2" s="4"/>
      <c r="H2" s="4"/>
      <c r="I2" s="4"/>
      <c r="J2" s="4"/>
      <c r="K2" s="4"/>
      <c r="L2" s="4"/>
      <c r="M2" s="4"/>
      <c r="N2" s="4"/>
      <c r="O2" s="4"/>
      <c r="P2" s="4"/>
    </row>
    <row r="3" spans="2:16" x14ac:dyDescent="0.35">
      <c r="B3" s="8" t="s">
        <v>18</v>
      </c>
      <c r="C3" s="8"/>
      <c r="D3" s="8"/>
      <c r="E3" s="8"/>
      <c r="F3" s="8"/>
      <c r="G3" s="8"/>
      <c r="H3" s="8"/>
      <c r="I3" s="8"/>
      <c r="J3" s="8"/>
      <c r="K3" s="8"/>
      <c r="L3" s="8"/>
      <c r="M3" s="8"/>
      <c r="N3" s="8"/>
      <c r="O3" s="8"/>
      <c r="P3" s="8"/>
    </row>
    <row r="4" spans="2:16" x14ac:dyDescent="0.35">
      <c r="B4" s="12" t="s">
        <v>19</v>
      </c>
      <c r="C4" s="13" t="s">
        <v>20</v>
      </c>
    </row>
    <row r="6" spans="2:16" ht="33.75" customHeight="1" x14ac:dyDescent="0.35">
      <c r="B6" s="14" t="s">
        <v>21</v>
      </c>
      <c r="C6" s="14" t="s">
        <v>22</v>
      </c>
      <c r="D6" s="14" t="s">
        <v>23</v>
      </c>
      <c r="E6" s="14" t="s">
        <v>24</v>
      </c>
      <c r="F6" s="14" t="s">
        <v>25</v>
      </c>
      <c r="G6" s="14" t="s">
        <v>26</v>
      </c>
      <c r="H6" s="14" t="s">
        <v>27</v>
      </c>
      <c r="I6" s="14" t="s">
        <v>28</v>
      </c>
      <c r="J6" s="14" t="s">
        <v>29</v>
      </c>
      <c r="K6" s="14" t="s">
        <v>30</v>
      </c>
      <c r="L6" s="14" t="s">
        <v>31</v>
      </c>
      <c r="M6" s="14" t="s">
        <v>32</v>
      </c>
      <c r="N6" s="14" t="s">
        <v>33</v>
      </c>
      <c r="O6" s="14" t="s">
        <v>34</v>
      </c>
      <c r="P6" s="14" t="s">
        <v>35</v>
      </c>
    </row>
    <row r="7" spans="2:16" ht="18" customHeight="1" x14ac:dyDescent="0.35">
      <c r="B7" s="15" t="s">
        <v>36</v>
      </c>
      <c r="C7" s="16">
        <v>40</v>
      </c>
      <c r="D7" s="16" t="s">
        <v>37</v>
      </c>
      <c r="E7" s="16">
        <v>380</v>
      </c>
      <c r="F7" s="16">
        <v>3</v>
      </c>
      <c r="G7" s="16">
        <v>53</v>
      </c>
      <c r="H7" s="16">
        <v>1.1499999999999999</v>
      </c>
      <c r="I7" s="16" t="s">
        <v>38</v>
      </c>
      <c r="J7" s="16" t="s">
        <v>39</v>
      </c>
      <c r="K7" s="17">
        <f t="shared" ref="K7:K26" si="0">IF(J7="NEC",IF(OR(H7&gt;=1.15,I7="Yes"),1.25,1.15),IF(J7="IEC",1,""))</f>
        <v>1.25</v>
      </c>
      <c r="L7" s="18">
        <f t="shared" ref="L7:L26" si="1">IF(OR(G7="",K7=""),"",G7*K7)</f>
        <v>66.25</v>
      </c>
      <c r="M7" s="17">
        <f t="shared" ref="M7:M26" si="2">IF(J7="NEC",IF(OR(H7&gt;=1.15,I7="Yes"),1.4,1.3),"")</f>
        <v>1.4</v>
      </c>
      <c r="N7" s="18">
        <f t="shared" ref="N7:N26" si="3">IF(OR(G7="",M7=""),"",G7*M7)</f>
        <v>74.199999999999989</v>
      </c>
      <c r="O7" s="16"/>
      <c r="P7" s="19" t="str">
        <f t="shared" ref="P7:P26" si="4">IF(J7="NEC","Per NEC 430.32: set relay at Basic OL Setting. If motor will not start/carry load, increase up to Max OL Setting per 430.32(C).",IF(J7="IEC","Per IEC 60947-4-1: set relay current at motor nameplate FLA; confirm trip class (column O) matches motor starting time.",""))</f>
        <v>Per NEC 430.32: set relay at Basic OL Setting. If motor will not start/carry load, increase up to Max OL Setting per 430.32(C).</v>
      </c>
    </row>
    <row r="8" spans="2:16" ht="18" customHeight="1" x14ac:dyDescent="0.35">
      <c r="B8" s="15" t="s">
        <v>40</v>
      </c>
      <c r="C8" s="16">
        <v>15</v>
      </c>
      <c r="D8" s="16" t="s">
        <v>41</v>
      </c>
      <c r="E8" s="16">
        <v>400</v>
      </c>
      <c r="F8" s="16">
        <v>3</v>
      </c>
      <c r="G8" s="16">
        <v>29</v>
      </c>
      <c r="H8" s="16">
        <v>1</v>
      </c>
      <c r="I8" s="16" t="s">
        <v>42</v>
      </c>
      <c r="J8" s="16" t="s">
        <v>43</v>
      </c>
      <c r="K8" s="17">
        <f t="shared" si="0"/>
        <v>1</v>
      </c>
      <c r="L8" s="18">
        <f t="shared" si="1"/>
        <v>29</v>
      </c>
      <c r="M8" s="17" t="str">
        <f t="shared" si="2"/>
        <v/>
      </c>
      <c r="N8" s="18" t="str">
        <f t="shared" si="3"/>
        <v/>
      </c>
      <c r="O8" s="16" t="s">
        <v>44</v>
      </c>
      <c r="P8" s="19" t="str">
        <f t="shared" si="4"/>
        <v>Per IEC 60947-4-1: set relay current at motor nameplate FLA; confirm trip class (column O) matches motor starting time.</v>
      </c>
    </row>
    <row r="9" spans="2:16" ht="18" customHeight="1" x14ac:dyDescent="0.35">
      <c r="B9" s="15"/>
      <c r="C9" s="16"/>
      <c r="D9" s="16"/>
      <c r="E9" s="16"/>
      <c r="F9" s="16"/>
      <c r="G9" s="16"/>
      <c r="H9" s="16"/>
      <c r="I9" s="16"/>
      <c r="J9" s="16"/>
      <c r="K9" s="17" t="str">
        <f t="shared" si="0"/>
        <v/>
      </c>
      <c r="L9" s="18" t="str">
        <f t="shared" si="1"/>
        <v/>
      </c>
      <c r="M9" s="17" t="str">
        <f t="shared" si="2"/>
        <v/>
      </c>
      <c r="N9" s="18" t="str">
        <f t="shared" si="3"/>
        <v/>
      </c>
      <c r="O9" s="16"/>
      <c r="P9" s="19" t="str">
        <f t="shared" si="4"/>
        <v/>
      </c>
    </row>
    <row r="10" spans="2:16" ht="18" customHeight="1" x14ac:dyDescent="0.35">
      <c r="B10" s="15"/>
      <c r="C10" s="16"/>
      <c r="D10" s="16"/>
      <c r="E10" s="16"/>
      <c r="F10" s="16"/>
      <c r="G10" s="16"/>
      <c r="H10" s="16"/>
      <c r="I10" s="16"/>
      <c r="J10" s="16"/>
      <c r="K10" s="17" t="str">
        <f t="shared" si="0"/>
        <v/>
      </c>
      <c r="L10" s="18" t="str">
        <f t="shared" si="1"/>
        <v/>
      </c>
      <c r="M10" s="17" t="str">
        <f t="shared" si="2"/>
        <v/>
      </c>
      <c r="N10" s="18" t="str">
        <f t="shared" si="3"/>
        <v/>
      </c>
      <c r="O10" s="16"/>
      <c r="P10" s="19" t="str">
        <f t="shared" si="4"/>
        <v/>
      </c>
    </row>
    <row r="11" spans="2:16" ht="18" customHeight="1" x14ac:dyDescent="0.35">
      <c r="B11" s="15"/>
      <c r="C11" s="16"/>
      <c r="D11" s="16"/>
      <c r="E11" s="16"/>
      <c r="F11" s="16"/>
      <c r="G11" s="16"/>
      <c r="H11" s="16"/>
      <c r="I11" s="16"/>
      <c r="J11" s="16"/>
      <c r="K11" s="17" t="str">
        <f t="shared" si="0"/>
        <v/>
      </c>
      <c r="L11" s="18" t="str">
        <f t="shared" si="1"/>
        <v/>
      </c>
      <c r="M11" s="17" t="str">
        <f t="shared" si="2"/>
        <v/>
      </c>
      <c r="N11" s="18" t="str">
        <f t="shared" si="3"/>
        <v/>
      </c>
      <c r="O11" s="16"/>
      <c r="P11" s="19" t="str">
        <f t="shared" si="4"/>
        <v/>
      </c>
    </row>
    <row r="12" spans="2:16" ht="18" customHeight="1" x14ac:dyDescent="0.35">
      <c r="B12" s="15"/>
      <c r="C12" s="16"/>
      <c r="D12" s="16"/>
      <c r="E12" s="16"/>
      <c r="F12" s="16"/>
      <c r="G12" s="16"/>
      <c r="H12" s="16"/>
      <c r="I12" s="16"/>
      <c r="J12" s="16"/>
      <c r="K12" s="17" t="str">
        <f t="shared" si="0"/>
        <v/>
      </c>
      <c r="L12" s="18" t="str">
        <f t="shared" si="1"/>
        <v/>
      </c>
      <c r="M12" s="17" t="str">
        <f t="shared" si="2"/>
        <v/>
      </c>
      <c r="N12" s="18" t="str">
        <f t="shared" si="3"/>
        <v/>
      </c>
      <c r="O12" s="16"/>
      <c r="P12" s="19" t="str">
        <f t="shared" si="4"/>
        <v/>
      </c>
    </row>
    <row r="13" spans="2:16" ht="18" customHeight="1" x14ac:dyDescent="0.35">
      <c r="B13" s="15"/>
      <c r="C13" s="16"/>
      <c r="D13" s="16"/>
      <c r="E13" s="16"/>
      <c r="F13" s="16"/>
      <c r="G13" s="16"/>
      <c r="H13" s="16"/>
      <c r="I13" s="16"/>
      <c r="J13" s="16"/>
      <c r="K13" s="17" t="str">
        <f t="shared" si="0"/>
        <v/>
      </c>
      <c r="L13" s="18" t="str">
        <f t="shared" si="1"/>
        <v/>
      </c>
      <c r="M13" s="17" t="str">
        <f t="shared" si="2"/>
        <v/>
      </c>
      <c r="N13" s="18" t="str">
        <f t="shared" si="3"/>
        <v/>
      </c>
      <c r="O13" s="16"/>
      <c r="P13" s="19" t="str">
        <f t="shared" si="4"/>
        <v/>
      </c>
    </row>
    <row r="14" spans="2:16" ht="18" customHeight="1" x14ac:dyDescent="0.35">
      <c r="B14" s="15"/>
      <c r="C14" s="16"/>
      <c r="D14" s="16"/>
      <c r="E14" s="16"/>
      <c r="F14" s="16"/>
      <c r="G14" s="16"/>
      <c r="H14" s="16"/>
      <c r="I14" s="16"/>
      <c r="J14" s="16"/>
      <c r="K14" s="17" t="str">
        <f t="shared" si="0"/>
        <v/>
      </c>
      <c r="L14" s="18" t="str">
        <f t="shared" si="1"/>
        <v/>
      </c>
      <c r="M14" s="17" t="str">
        <f t="shared" si="2"/>
        <v/>
      </c>
      <c r="N14" s="18" t="str">
        <f t="shared" si="3"/>
        <v/>
      </c>
      <c r="O14" s="16"/>
      <c r="P14" s="19" t="str">
        <f t="shared" si="4"/>
        <v/>
      </c>
    </row>
    <row r="15" spans="2:16" ht="18" customHeight="1" x14ac:dyDescent="0.35">
      <c r="B15" s="15"/>
      <c r="C15" s="16"/>
      <c r="D15" s="16"/>
      <c r="E15" s="16"/>
      <c r="F15" s="16"/>
      <c r="G15" s="16"/>
      <c r="H15" s="16"/>
      <c r="I15" s="16"/>
      <c r="J15" s="16"/>
      <c r="K15" s="17" t="str">
        <f t="shared" si="0"/>
        <v/>
      </c>
      <c r="L15" s="18" t="str">
        <f t="shared" si="1"/>
        <v/>
      </c>
      <c r="M15" s="17" t="str">
        <f t="shared" si="2"/>
        <v/>
      </c>
      <c r="N15" s="18" t="str">
        <f t="shared" si="3"/>
        <v/>
      </c>
      <c r="O15" s="16"/>
      <c r="P15" s="19" t="str">
        <f t="shared" si="4"/>
        <v/>
      </c>
    </row>
    <row r="16" spans="2:16" ht="18" customHeight="1" x14ac:dyDescent="0.35">
      <c r="B16" s="15"/>
      <c r="C16" s="16"/>
      <c r="D16" s="16"/>
      <c r="E16" s="16"/>
      <c r="F16" s="16"/>
      <c r="G16" s="16"/>
      <c r="H16" s="16"/>
      <c r="I16" s="16"/>
      <c r="J16" s="16"/>
      <c r="K16" s="17" t="str">
        <f t="shared" si="0"/>
        <v/>
      </c>
      <c r="L16" s="18" t="str">
        <f t="shared" si="1"/>
        <v/>
      </c>
      <c r="M16" s="17" t="str">
        <f t="shared" si="2"/>
        <v/>
      </c>
      <c r="N16" s="18" t="str">
        <f t="shared" si="3"/>
        <v/>
      </c>
      <c r="O16" s="16"/>
      <c r="P16" s="19" t="str">
        <f t="shared" si="4"/>
        <v/>
      </c>
    </row>
    <row r="17" spans="2:16" ht="18" customHeight="1" x14ac:dyDescent="0.35">
      <c r="B17" s="15"/>
      <c r="C17" s="16"/>
      <c r="D17" s="16"/>
      <c r="E17" s="16"/>
      <c r="F17" s="16"/>
      <c r="G17" s="16"/>
      <c r="H17" s="16"/>
      <c r="I17" s="16"/>
      <c r="J17" s="16"/>
      <c r="K17" s="17" t="str">
        <f t="shared" si="0"/>
        <v/>
      </c>
      <c r="L17" s="18" t="str">
        <f t="shared" si="1"/>
        <v/>
      </c>
      <c r="M17" s="17" t="str">
        <f t="shared" si="2"/>
        <v/>
      </c>
      <c r="N17" s="18" t="str">
        <f t="shared" si="3"/>
        <v/>
      </c>
      <c r="O17" s="16"/>
      <c r="P17" s="19" t="str">
        <f t="shared" si="4"/>
        <v/>
      </c>
    </row>
    <row r="18" spans="2:16" ht="18" customHeight="1" x14ac:dyDescent="0.35">
      <c r="B18" s="15"/>
      <c r="C18" s="16"/>
      <c r="D18" s="16"/>
      <c r="E18" s="16"/>
      <c r="F18" s="16"/>
      <c r="G18" s="16"/>
      <c r="H18" s="16"/>
      <c r="I18" s="16"/>
      <c r="J18" s="16"/>
      <c r="K18" s="17" t="str">
        <f t="shared" si="0"/>
        <v/>
      </c>
      <c r="L18" s="18" t="str">
        <f t="shared" si="1"/>
        <v/>
      </c>
      <c r="M18" s="17" t="str">
        <f t="shared" si="2"/>
        <v/>
      </c>
      <c r="N18" s="18" t="str">
        <f t="shared" si="3"/>
        <v/>
      </c>
      <c r="O18" s="16"/>
      <c r="P18" s="19" t="str">
        <f t="shared" si="4"/>
        <v/>
      </c>
    </row>
    <row r="19" spans="2:16" ht="18" customHeight="1" x14ac:dyDescent="0.35">
      <c r="B19" s="15"/>
      <c r="C19" s="16"/>
      <c r="D19" s="16"/>
      <c r="E19" s="16"/>
      <c r="F19" s="16"/>
      <c r="G19" s="16"/>
      <c r="H19" s="16"/>
      <c r="I19" s="16"/>
      <c r="J19" s="16"/>
      <c r="K19" s="17" t="str">
        <f t="shared" si="0"/>
        <v/>
      </c>
      <c r="L19" s="18" t="str">
        <f t="shared" si="1"/>
        <v/>
      </c>
      <c r="M19" s="17" t="str">
        <f t="shared" si="2"/>
        <v/>
      </c>
      <c r="N19" s="18" t="str">
        <f t="shared" si="3"/>
        <v/>
      </c>
      <c r="O19" s="16"/>
      <c r="P19" s="19" t="str">
        <f t="shared" si="4"/>
        <v/>
      </c>
    </row>
    <row r="20" spans="2:16" ht="18" customHeight="1" x14ac:dyDescent="0.35">
      <c r="B20" s="15"/>
      <c r="C20" s="16"/>
      <c r="D20" s="16"/>
      <c r="E20" s="16"/>
      <c r="F20" s="16"/>
      <c r="G20" s="16"/>
      <c r="H20" s="16"/>
      <c r="I20" s="16"/>
      <c r="J20" s="16"/>
      <c r="K20" s="17" t="str">
        <f t="shared" si="0"/>
        <v/>
      </c>
      <c r="L20" s="18" t="str">
        <f t="shared" si="1"/>
        <v/>
      </c>
      <c r="M20" s="17" t="str">
        <f t="shared" si="2"/>
        <v/>
      </c>
      <c r="N20" s="18" t="str">
        <f t="shared" si="3"/>
        <v/>
      </c>
      <c r="O20" s="16"/>
      <c r="P20" s="19" t="str">
        <f t="shared" si="4"/>
        <v/>
      </c>
    </row>
    <row r="21" spans="2:16" ht="18" customHeight="1" x14ac:dyDescent="0.35">
      <c r="B21" s="15"/>
      <c r="C21" s="16"/>
      <c r="D21" s="16"/>
      <c r="E21" s="16"/>
      <c r="F21" s="16"/>
      <c r="G21" s="16"/>
      <c r="H21" s="16"/>
      <c r="I21" s="16"/>
      <c r="J21" s="16"/>
      <c r="K21" s="17" t="str">
        <f t="shared" si="0"/>
        <v/>
      </c>
      <c r="L21" s="18" t="str">
        <f t="shared" si="1"/>
        <v/>
      </c>
      <c r="M21" s="17" t="str">
        <f t="shared" si="2"/>
        <v/>
      </c>
      <c r="N21" s="18" t="str">
        <f t="shared" si="3"/>
        <v/>
      </c>
      <c r="O21" s="16"/>
      <c r="P21" s="19" t="str">
        <f t="shared" si="4"/>
        <v/>
      </c>
    </row>
    <row r="22" spans="2:16" ht="18" customHeight="1" x14ac:dyDescent="0.35">
      <c r="B22" s="15"/>
      <c r="C22" s="16"/>
      <c r="D22" s="16"/>
      <c r="E22" s="16"/>
      <c r="F22" s="16"/>
      <c r="G22" s="16"/>
      <c r="H22" s="16"/>
      <c r="I22" s="16"/>
      <c r="J22" s="16"/>
      <c r="K22" s="17" t="str">
        <f t="shared" si="0"/>
        <v/>
      </c>
      <c r="L22" s="18" t="str">
        <f t="shared" si="1"/>
        <v/>
      </c>
      <c r="M22" s="17" t="str">
        <f t="shared" si="2"/>
        <v/>
      </c>
      <c r="N22" s="18" t="str">
        <f t="shared" si="3"/>
        <v/>
      </c>
      <c r="O22" s="16"/>
      <c r="P22" s="19" t="str">
        <f t="shared" si="4"/>
        <v/>
      </c>
    </row>
    <row r="23" spans="2:16" ht="18" customHeight="1" x14ac:dyDescent="0.35">
      <c r="B23" s="15"/>
      <c r="C23" s="16"/>
      <c r="D23" s="16"/>
      <c r="E23" s="16"/>
      <c r="F23" s="16"/>
      <c r="G23" s="16"/>
      <c r="H23" s="16"/>
      <c r="I23" s="16"/>
      <c r="J23" s="16"/>
      <c r="K23" s="17" t="str">
        <f t="shared" si="0"/>
        <v/>
      </c>
      <c r="L23" s="18" t="str">
        <f t="shared" si="1"/>
        <v/>
      </c>
      <c r="M23" s="17" t="str">
        <f t="shared" si="2"/>
        <v/>
      </c>
      <c r="N23" s="18" t="str">
        <f t="shared" si="3"/>
        <v/>
      </c>
      <c r="O23" s="16"/>
      <c r="P23" s="19" t="str">
        <f t="shared" si="4"/>
        <v/>
      </c>
    </row>
    <row r="24" spans="2:16" ht="18" customHeight="1" x14ac:dyDescent="0.35">
      <c r="B24" s="15"/>
      <c r="C24" s="16"/>
      <c r="D24" s="16"/>
      <c r="E24" s="16"/>
      <c r="F24" s="16"/>
      <c r="G24" s="16"/>
      <c r="H24" s="16"/>
      <c r="I24" s="16"/>
      <c r="J24" s="16"/>
      <c r="K24" s="17" t="str">
        <f t="shared" si="0"/>
        <v/>
      </c>
      <c r="L24" s="18" t="str">
        <f t="shared" si="1"/>
        <v/>
      </c>
      <c r="M24" s="17" t="str">
        <f t="shared" si="2"/>
        <v/>
      </c>
      <c r="N24" s="18" t="str">
        <f t="shared" si="3"/>
        <v/>
      </c>
      <c r="O24" s="16"/>
      <c r="P24" s="19" t="str">
        <f t="shared" si="4"/>
        <v/>
      </c>
    </row>
    <row r="25" spans="2:16" ht="18" customHeight="1" x14ac:dyDescent="0.35">
      <c r="B25" s="15"/>
      <c r="C25" s="16"/>
      <c r="D25" s="16"/>
      <c r="E25" s="16"/>
      <c r="F25" s="16"/>
      <c r="G25" s="16"/>
      <c r="H25" s="16"/>
      <c r="I25" s="16"/>
      <c r="J25" s="16"/>
      <c r="K25" s="17" t="str">
        <f t="shared" si="0"/>
        <v/>
      </c>
      <c r="L25" s="18" t="str">
        <f t="shared" si="1"/>
        <v/>
      </c>
      <c r="M25" s="17" t="str">
        <f t="shared" si="2"/>
        <v/>
      </c>
      <c r="N25" s="18" t="str">
        <f t="shared" si="3"/>
        <v/>
      </c>
      <c r="O25" s="16"/>
      <c r="P25" s="19" t="str">
        <f t="shared" si="4"/>
        <v/>
      </c>
    </row>
    <row r="26" spans="2:16" ht="18" customHeight="1" x14ac:dyDescent="0.35">
      <c r="B26" s="15"/>
      <c r="C26" s="16"/>
      <c r="D26" s="16"/>
      <c r="E26" s="16"/>
      <c r="F26" s="16"/>
      <c r="G26" s="16"/>
      <c r="H26" s="16"/>
      <c r="I26" s="16"/>
      <c r="J26" s="16"/>
      <c r="K26" s="17" t="str">
        <f t="shared" si="0"/>
        <v/>
      </c>
      <c r="L26" s="18" t="str">
        <f t="shared" si="1"/>
        <v/>
      </c>
      <c r="M26" s="17" t="str">
        <f t="shared" si="2"/>
        <v/>
      </c>
      <c r="N26" s="18" t="str">
        <f t="shared" si="3"/>
        <v/>
      </c>
      <c r="O26" s="16"/>
      <c r="P26" s="19" t="str">
        <f t="shared" si="4"/>
        <v/>
      </c>
    </row>
    <row r="28" spans="2:16" ht="15.75" customHeight="1" x14ac:dyDescent="0.35">
      <c r="B28" s="3" t="s">
        <v>45</v>
      </c>
      <c r="C28" s="3"/>
      <c r="D28" s="3"/>
      <c r="E28" s="3"/>
      <c r="F28" s="3"/>
      <c r="G28" s="3"/>
      <c r="H28" s="3"/>
      <c r="I28" s="3"/>
      <c r="J28" s="3"/>
      <c r="K28" s="3"/>
      <c r="L28" s="3"/>
      <c r="M28" s="3"/>
      <c r="N28" s="3"/>
      <c r="O28" s="3"/>
      <c r="P28" s="3"/>
    </row>
    <row r="29" spans="2:16" ht="15.75" customHeight="1" x14ac:dyDescent="0.35">
      <c r="B29" s="3"/>
      <c r="C29" s="3"/>
      <c r="D29" s="3"/>
      <c r="E29" s="3"/>
      <c r="F29" s="3"/>
      <c r="G29" s="3"/>
      <c r="H29" s="3"/>
      <c r="I29" s="3"/>
      <c r="J29" s="3"/>
      <c r="K29" s="3"/>
      <c r="L29" s="3"/>
      <c r="M29" s="3"/>
      <c r="N29" s="3"/>
      <c r="O29" s="3"/>
      <c r="P29" s="3"/>
    </row>
    <row r="30" spans="2:16" ht="15.75" customHeight="1" x14ac:dyDescent="0.35">
      <c r="B30" s="3"/>
      <c r="C30" s="3"/>
      <c r="D30" s="3"/>
      <c r="E30" s="3"/>
      <c r="F30" s="3"/>
      <c r="G30" s="3"/>
      <c r="H30" s="3"/>
      <c r="I30" s="3"/>
      <c r="J30" s="3"/>
      <c r="K30" s="3"/>
      <c r="L30" s="3"/>
      <c r="M30" s="3"/>
      <c r="N30" s="3"/>
      <c r="O30" s="3"/>
      <c r="P30" s="3"/>
    </row>
    <row r="31" spans="2:16" ht="15.75" customHeight="1" x14ac:dyDescent="0.35">
      <c r="B31" s="3"/>
      <c r="C31" s="3"/>
      <c r="D31" s="3"/>
      <c r="E31" s="3"/>
      <c r="F31" s="3"/>
      <c r="G31" s="3"/>
      <c r="H31" s="3"/>
      <c r="I31" s="3"/>
      <c r="J31" s="3"/>
      <c r="K31" s="3"/>
      <c r="L31" s="3"/>
      <c r="M31" s="3"/>
      <c r="N31" s="3"/>
      <c r="O31" s="3"/>
      <c r="P31" s="3"/>
    </row>
  </sheetData>
  <mergeCells count="3">
    <mergeCell ref="B2:P2"/>
    <mergeCell ref="B3:P3"/>
    <mergeCell ref="B28:P31"/>
  </mergeCells>
  <dataValidations count="5">
    <dataValidation type="list" allowBlank="1" sqref="D7:D26" xr:uid="{00000000-0002-0000-0100-000000000000}">
      <formula1>"HP,kW"</formula1>
      <formula2>0</formula2>
    </dataValidation>
    <dataValidation type="list" allowBlank="1" sqref="F7:F26" xr:uid="{00000000-0002-0000-0100-000001000000}">
      <formula1>"1,3"</formula1>
      <formula2>0</formula2>
    </dataValidation>
    <dataValidation type="list" allowBlank="1" sqref="I7:I26" xr:uid="{00000000-0002-0000-0100-000002000000}">
      <formula1>"Yes,No"</formula1>
      <formula2>0</formula2>
    </dataValidation>
    <dataValidation type="list" allowBlank="1" sqref="J7:J26" xr:uid="{00000000-0002-0000-0100-000003000000}">
      <formula1>"NEC,IEC"</formula1>
      <formula2>0</formula2>
    </dataValidation>
    <dataValidation type="list" allowBlank="1" sqref="O7:O26" xr:uid="{00000000-0002-0000-0100-000004000000}">
      <formula1>"10A,10,20,30"</formula1>
      <formula2>0</formula2>
    </dataValidation>
  </dataValidations>
  <pageMargins left="0.75" right="0.75" top="1" bottom="1" header="0.511811023622047" footer="0.511811023622047"/>
  <pageSetup paperSize="9" scale="32"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45"/>
  <sheetViews>
    <sheetView showGridLines="0" view="pageBreakPreview" topLeftCell="A29" zoomScale="60" zoomScaleNormal="100" workbookViewId="0">
      <selection activeCell="L39" sqref="L39"/>
    </sheetView>
  </sheetViews>
  <sheetFormatPr defaultColWidth="8.6328125" defaultRowHeight="14.5" x14ac:dyDescent="0.35"/>
  <cols>
    <col min="1" max="1" width="3" customWidth="1"/>
    <col min="2" max="2" width="10" customWidth="1"/>
    <col min="3" max="6" width="12" customWidth="1"/>
    <col min="7" max="7" width="16.6328125" customWidth="1"/>
    <col min="8" max="8" width="3" customWidth="1"/>
  </cols>
  <sheetData>
    <row r="2" spans="2:7" ht="27.75" customHeight="1" x14ac:dyDescent="0.35">
      <c r="B2" s="2" t="s">
        <v>46</v>
      </c>
      <c r="C2" s="2"/>
      <c r="D2" s="2"/>
      <c r="E2" s="2"/>
      <c r="F2" s="2"/>
      <c r="G2" s="2"/>
    </row>
    <row r="3" spans="2:7" ht="28.5" customHeight="1" x14ac:dyDescent="0.35">
      <c r="B3" s="28" t="s">
        <v>47</v>
      </c>
      <c r="C3" s="28"/>
      <c r="D3" s="28"/>
      <c r="E3" s="28"/>
      <c r="F3" s="28"/>
      <c r="G3" s="28"/>
    </row>
    <row r="4" spans="2:7" x14ac:dyDescent="0.35">
      <c r="B4" s="29"/>
      <c r="C4" s="29"/>
      <c r="D4" s="29"/>
      <c r="E4" s="29"/>
      <c r="F4" s="29"/>
      <c r="G4" s="29"/>
    </row>
    <row r="5" spans="2:7" ht="15" x14ac:dyDescent="0.35">
      <c r="B5" s="1" t="s">
        <v>48</v>
      </c>
      <c r="C5" s="1"/>
      <c r="D5" s="1"/>
      <c r="E5" s="1"/>
      <c r="F5" s="1"/>
      <c r="G5" s="1"/>
    </row>
    <row r="6" spans="2:7" ht="19.5" customHeight="1" x14ac:dyDescent="0.35">
      <c r="B6" s="20" t="s">
        <v>37</v>
      </c>
      <c r="C6" s="20" t="s">
        <v>49</v>
      </c>
      <c r="D6" s="20" t="s">
        <v>50</v>
      </c>
      <c r="E6" s="20" t="s">
        <v>51</v>
      </c>
      <c r="F6" s="20" t="s">
        <v>52</v>
      </c>
      <c r="G6" s="20" t="s">
        <v>53</v>
      </c>
    </row>
    <row r="7" spans="2:7" x14ac:dyDescent="0.35">
      <c r="B7" s="21">
        <v>0.5</v>
      </c>
      <c r="C7" s="22">
        <v>2.5</v>
      </c>
      <c r="D7" s="22">
        <v>2.4</v>
      </c>
      <c r="E7" s="22">
        <v>2.2000000000000002</v>
      </c>
      <c r="F7" s="22">
        <v>1.1000000000000001</v>
      </c>
      <c r="G7" s="22">
        <v>0.9</v>
      </c>
    </row>
    <row r="8" spans="2:7" x14ac:dyDescent="0.35">
      <c r="B8" s="23">
        <v>0.75</v>
      </c>
      <c r="C8" s="24">
        <v>3.7</v>
      </c>
      <c r="D8" s="24">
        <v>3.5</v>
      </c>
      <c r="E8" s="24">
        <v>3.2</v>
      </c>
      <c r="F8" s="24">
        <v>1.6</v>
      </c>
      <c r="G8" s="24">
        <v>1.3</v>
      </c>
    </row>
    <row r="9" spans="2:7" x14ac:dyDescent="0.35">
      <c r="B9" s="21">
        <v>1</v>
      </c>
      <c r="C9" s="22">
        <v>4.8</v>
      </c>
      <c r="D9" s="22">
        <v>4.5999999999999996</v>
      </c>
      <c r="E9" s="22">
        <v>4.2</v>
      </c>
      <c r="F9" s="22">
        <v>2.1</v>
      </c>
      <c r="G9" s="22">
        <v>1.7</v>
      </c>
    </row>
    <row r="10" spans="2:7" x14ac:dyDescent="0.35">
      <c r="B10" s="23">
        <v>1.5</v>
      </c>
      <c r="C10" s="24">
        <v>6.9</v>
      </c>
      <c r="D10" s="24">
        <v>6.6</v>
      </c>
      <c r="E10" s="24">
        <v>6</v>
      </c>
      <c r="F10" s="24">
        <v>3</v>
      </c>
      <c r="G10" s="24">
        <v>2.4</v>
      </c>
    </row>
    <row r="11" spans="2:7" x14ac:dyDescent="0.35">
      <c r="B11" s="21">
        <v>2</v>
      </c>
      <c r="C11" s="22">
        <v>7.8</v>
      </c>
      <c r="D11" s="22">
        <v>7.5</v>
      </c>
      <c r="E11" s="22">
        <v>6.8</v>
      </c>
      <c r="F11" s="22">
        <v>3.4</v>
      </c>
      <c r="G11" s="22">
        <v>2.7</v>
      </c>
    </row>
    <row r="12" spans="2:7" x14ac:dyDescent="0.35">
      <c r="B12" s="23">
        <v>3</v>
      </c>
      <c r="C12" s="24">
        <v>11</v>
      </c>
      <c r="D12" s="24">
        <v>10.6</v>
      </c>
      <c r="E12" s="24">
        <v>9.6</v>
      </c>
      <c r="F12" s="24">
        <v>4.8</v>
      </c>
      <c r="G12" s="24">
        <v>3.9</v>
      </c>
    </row>
    <row r="13" spans="2:7" x14ac:dyDescent="0.35">
      <c r="B13" s="21">
        <v>5</v>
      </c>
      <c r="C13" s="22">
        <v>17.5</v>
      </c>
      <c r="D13" s="22">
        <v>16.7</v>
      </c>
      <c r="E13" s="22">
        <v>15.2</v>
      </c>
      <c r="F13" s="22">
        <v>7.6</v>
      </c>
      <c r="G13" s="22">
        <v>6.1</v>
      </c>
    </row>
    <row r="14" spans="2:7" x14ac:dyDescent="0.35">
      <c r="B14" s="23">
        <v>7.5</v>
      </c>
      <c r="C14" s="24">
        <v>25.3</v>
      </c>
      <c r="D14" s="24">
        <v>24.2</v>
      </c>
      <c r="E14" s="24">
        <v>22</v>
      </c>
      <c r="F14" s="24">
        <v>11</v>
      </c>
      <c r="G14" s="24">
        <v>9</v>
      </c>
    </row>
    <row r="15" spans="2:7" x14ac:dyDescent="0.35">
      <c r="B15" s="21">
        <v>10</v>
      </c>
      <c r="C15" s="22">
        <v>32.200000000000003</v>
      </c>
      <c r="D15" s="22">
        <v>30.8</v>
      </c>
      <c r="E15" s="22">
        <v>28</v>
      </c>
      <c r="F15" s="22">
        <v>14</v>
      </c>
      <c r="G15" s="22">
        <v>11</v>
      </c>
    </row>
    <row r="16" spans="2:7" x14ac:dyDescent="0.35">
      <c r="B16" s="23">
        <v>15</v>
      </c>
      <c r="C16" s="24">
        <v>48.3</v>
      </c>
      <c r="D16" s="24">
        <v>46.2</v>
      </c>
      <c r="E16" s="24">
        <v>42</v>
      </c>
      <c r="F16" s="24">
        <v>21</v>
      </c>
      <c r="G16" s="24">
        <v>17</v>
      </c>
    </row>
    <row r="17" spans="2:7" x14ac:dyDescent="0.35">
      <c r="B17" s="21">
        <v>20</v>
      </c>
      <c r="C17" s="22">
        <v>62.1</v>
      </c>
      <c r="D17" s="22">
        <v>59.4</v>
      </c>
      <c r="E17" s="22">
        <v>54</v>
      </c>
      <c r="F17" s="22">
        <v>27</v>
      </c>
      <c r="G17" s="22">
        <v>22</v>
      </c>
    </row>
    <row r="18" spans="2:7" x14ac:dyDescent="0.35">
      <c r="B18" s="23">
        <v>25</v>
      </c>
      <c r="C18" s="24">
        <v>78.2</v>
      </c>
      <c r="D18" s="24">
        <v>74.8</v>
      </c>
      <c r="E18" s="24">
        <v>68</v>
      </c>
      <c r="F18" s="24">
        <v>34</v>
      </c>
      <c r="G18" s="24">
        <v>27</v>
      </c>
    </row>
    <row r="19" spans="2:7" x14ac:dyDescent="0.35">
      <c r="B19" s="21">
        <v>30</v>
      </c>
      <c r="C19" s="22">
        <v>92</v>
      </c>
      <c r="D19" s="22">
        <v>88</v>
      </c>
      <c r="E19" s="22">
        <v>80</v>
      </c>
      <c r="F19" s="22">
        <v>40</v>
      </c>
      <c r="G19" s="22">
        <v>32</v>
      </c>
    </row>
    <row r="20" spans="2:7" x14ac:dyDescent="0.35">
      <c r="B20" s="23">
        <v>40</v>
      </c>
      <c r="C20" s="24">
        <v>120</v>
      </c>
      <c r="D20" s="24">
        <v>114</v>
      </c>
      <c r="E20" s="24">
        <v>104</v>
      </c>
      <c r="F20" s="24">
        <v>52</v>
      </c>
      <c r="G20" s="24">
        <v>41</v>
      </c>
    </row>
    <row r="21" spans="2:7" x14ac:dyDescent="0.35">
      <c r="B21" s="21">
        <v>50</v>
      </c>
      <c r="C21" s="22">
        <v>150</v>
      </c>
      <c r="D21" s="22">
        <v>143</v>
      </c>
      <c r="E21" s="22">
        <v>130</v>
      </c>
      <c r="F21" s="22">
        <v>65</v>
      </c>
      <c r="G21" s="22">
        <v>52</v>
      </c>
    </row>
    <row r="22" spans="2:7" x14ac:dyDescent="0.35">
      <c r="B22" s="23">
        <v>60</v>
      </c>
      <c r="C22" s="24">
        <v>177</v>
      </c>
      <c r="D22" s="24">
        <v>169</v>
      </c>
      <c r="E22" s="24">
        <v>154</v>
      </c>
      <c r="F22" s="24">
        <v>77</v>
      </c>
      <c r="G22" s="24">
        <v>62</v>
      </c>
    </row>
    <row r="23" spans="2:7" x14ac:dyDescent="0.35">
      <c r="B23" s="21">
        <v>75</v>
      </c>
      <c r="C23" s="22">
        <v>221</v>
      </c>
      <c r="D23" s="22">
        <v>211</v>
      </c>
      <c r="E23" s="22">
        <v>192</v>
      </c>
      <c r="F23" s="22">
        <v>96</v>
      </c>
      <c r="G23" s="22">
        <v>77</v>
      </c>
    </row>
    <row r="24" spans="2:7" x14ac:dyDescent="0.35">
      <c r="B24" s="23">
        <v>100</v>
      </c>
      <c r="C24" s="24">
        <v>285</v>
      </c>
      <c r="D24" s="24">
        <v>273</v>
      </c>
      <c r="E24" s="24">
        <v>248</v>
      </c>
      <c r="F24" s="24">
        <v>124</v>
      </c>
      <c r="G24" s="24">
        <v>99</v>
      </c>
    </row>
    <row r="25" spans="2:7" x14ac:dyDescent="0.35">
      <c r="B25" s="21">
        <v>125</v>
      </c>
      <c r="C25" s="22">
        <v>359</v>
      </c>
      <c r="D25" s="22">
        <v>343</v>
      </c>
      <c r="E25" s="22">
        <v>312</v>
      </c>
      <c r="F25" s="22">
        <v>156</v>
      </c>
      <c r="G25" s="22">
        <v>125</v>
      </c>
    </row>
    <row r="26" spans="2:7" x14ac:dyDescent="0.35">
      <c r="B26" s="23">
        <v>150</v>
      </c>
      <c r="C26" s="24">
        <v>414</v>
      </c>
      <c r="D26" s="24">
        <v>396</v>
      </c>
      <c r="E26" s="24">
        <v>360</v>
      </c>
      <c r="F26" s="24">
        <v>180</v>
      </c>
      <c r="G26" s="24">
        <v>144</v>
      </c>
    </row>
    <row r="27" spans="2:7" x14ac:dyDescent="0.35">
      <c r="B27" s="21">
        <v>200</v>
      </c>
      <c r="C27" s="22">
        <v>552</v>
      </c>
      <c r="D27" s="22">
        <v>528</v>
      </c>
      <c r="E27" s="22">
        <v>480</v>
      </c>
      <c r="F27" s="22">
        <v>240</v>
      </c>
      <c r="G27" s="22">
        <v>192</v>
      </c>
    </row>
    <row r="29" spans="2:7" ht="15" x14ac:dyDescent="0.35">
      <c r="B29" s="1" t="s">
        <v>54</v>
      </c>
      <c r="C29" s="1"/>
      <c r="D29" s="1"/>
      <c r="E29" s="1"/>
      <c r="F29" s="1"/>
      <c r="G29" s="1"/>
    </row>
    <row r="30" spans="2:7" ht="19.5" customHeight="1" x14ac:dyDescent="0.35">
      <c r="B30" s="20" t="s">
        <v>37</v>
      </c>
      <c r="C30" s="20" t="s">
        <v>55</v>
      </c>
      <c r="D30" s="20" t="s">
        <v>49</v>
      </c>
      <c r="E30" s="20" t="s">
        <v>50</v>
      </c>
      <c r="F30" s="20" t="s">
        <v>51</v>
      </c>
    </row>
    <row r="31" spans="2:7" x14ac:dyDescent="0.35">
      <c r="B31" s="21">
        <v>0.5</v>
      </c>
      <c r="C31" s="22">
        <v>9.8000000000000007</v>
      </c>
      <c r="D31" s="22">
        <v>5.6</v>
      </c>
      <c r="E31" s="22">
        <v>5.4</v>
      </c>
      <c r="F31" s="22">
        <v>4.9000000000000004</v>
      </c>
    </row>
    <row r="32" spans="2:7" x14ac:dyDescent="0.35">
      <c r="B32" s="23">
        <v>0.75</v>
      </c>
      <c r="C32" s="24">
        <v>13.8</v>
      </c>
      <c r="D32" s="24">
        <v>7.9</v>
      </c>
      <c r="E32" s="24">
        <v>7.6</v>
      </c>
      <c r="F32" s="24">
        <v>6.9</v>
      </c>
    </row>
    <row r="33" spans="2:7" x14ac:dyDescent="0.35">
      <c r="B33" s="21">
        <v>1</v>
      </c>
      <c r="C33" s="22">
        <v>16</v>
      </c>
      <c r="D33" s="22">
        <v>9.1999999999999993</v>
      </c>
      <c r="E33" s="22">
        <v>8.8000000000000007</v>
      </c>
      <c r="F33" s="22">
        <v>8</v>
      </c>
    </row>
    <row r="34" spans="2:7" x14ac:dyDescent="0.35">
      <c r="B34" s="23">
        <v>1.5</v>
      </c>
      <c r="C34" s="24">
        <v>20</v>
      </c>
      <c r="D34" s="24">
        <v>11.5</v>
      </c>
      <c r="E34" s="24">
        <v>11</v>
      </c>
      <c r="F34" s="24">
        <v>10</v>
      </c>
    </row>
    <row r="35" spans="2:7" x14ac:dyDescent="0.35">
      <c r="B35" s="21">
        <v>2</v>
      </c>
      <c r="C35" s="22">
        <v>24</v>
      </c>
      <c r="D35" s="22">
        <v>13.8</v>
      </c>
      <c r="E35" s="22">
        <v>13.2</v>
      </c>
      <c r="F35" s="22">
        <v>12</v>
      </c>
    </row>
    <row r="36" spans="2:7" x14ac:dyDescent="0.35">
      <c r="B36" s="23">
        <v>3</v>
      </c>
      <c r="C36" s="24">
        <v>34</v>
      </c>
      <c r="D36" s="24">
        <v>19.600000000000001</v>
      </c>
      <c r="E36" s="24">
        <v>18.7</v>
      </c>
      <c r="F36" s="24">
        <v>17</v>
      </c>
    </row>
    <row r="37" spans="2:7" x14ac:dyDescent="0.35">
      <c r="B37" s="21">
        <v>5</v>
      </c>
      <c r="C37" s="22">
        <v>56</v>
      </c>
      <c r="D37" s="22">
        <v>32.200000000000003</v>
      </c>
      <c r="E37" s="22">
        <v>30.8</v>
      </c>
      <c r="F37" s="22">
        <v>28</v>
      </c>
    </row>
    <row r="38" spans="2:7" x14ac:dyDescent="0.35">
      <c r="B38" s="23">
        <v>7.5</v>
      </c>
      <c r="C38" s="24">
        <v>80</v>
      </c>
      <c r="D38" s="24">
        <v>46</v>
      </c>
      <c r="E38" s="24">
        <v>44</v>
      </c>
      <c r="F38" s="24">
        <v>40</v>
      </c>
    </row>
    <row r="39" spans="2:7" x14ac:dyDescent="0.35">
      <c r="B39" s="21">
        <v>10</v>
      </c>
      <c r="C39" s="22">
        <v>100</v>
      </c>
      <c r="D39" s="22">
        <v>57.5</v>
      </c>
      <c r="E39" s="22">
        <v>55</v>
      </c>
      <c r="F39" s="22">
        <v>50</v>
      </c>
    </row>
    <row r="41" spans="2:7" ht="15.75" customHeight="1" x14ac:dyDescent="0.35">
      <c r="B41" s="5" t="s">
        <v>56</v>
      </c>
      <c r="C41" s="5"/>
      <c r="D41" s="5"/>
      <c r="E41" s="5"/>
      <c r="F41" s="5"/>
      <c r="G41" s="5"/>
    </row>
    <row r="42" spans="2:7" ht="15.75" customHeight="1" x14ac:dyDescent="0.35">
      <c r="B42" s="5"/>
      <c r="C42" s="5"/>
      <c r="D42" s="5"/>
      <c r="E42" s="5"/>
      <c r="F42" s="5"/>
      <c r="G42" s="5"/>
    </row>
    <row r="43" spans="2:7" ht="15.75" customHeight="1" x14ac:dyDescent="0.35">
      <c r="B43" s="5"/>
      <c r="C43" s="5"/>
      <c r="D43" s="5"/>
      <c r="E43" s="5"/>
      <c r="F43" s="5"/>
      <c r="G43" s="5"/>
    </row>
    <row r="44" spans="2:7" ht="15.75" customHeight="1" x14ac:dyDescent="0.35">
      <c r="B44" s="5"/>
      <c r="C44" s="5"/>
      <c r="D44" s="5"/>
      <c r="E44" s="5"/>
      <c r="F44" s="5"/>
      <c r="G44" s="5"/>
    </row>
    <row r="45" spans="2:7" ht="15.75" customHeight="1" x14ac:dyDescent="0.35">
      <c r="B45" s="5"/>
      <c r="C45" s="5"/>
      <c r="D45" s="5"/>
      <c r="E45" s="5"/>
      <c r="F45" s="5"/>
      <c r="G45" s="5"/>
    </row>
  </sheetData>
  <mergeCells count="5">
    <mergeCell ref="B2:G2"/>
    <mergeCell ref="B3:G3"/>
    <mergeCell ref="B5:G5"/>
    <mergeCell ref="B29:G29"/>
    <mergeCell ref="B41:G45"/>
  </mergeCells>
  <pageMargins left="0.75" right="0.75" top="1" bottom="1" header="0.511811023622047" footer="0.511811023622047"/>
  <pageSetup paperSize="9" scale="9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2"/>
  <sheetViews>
    <sheetView showGridLines="0" view="pageBreakPreview" topLeftCell="A7" zoomScale="60" zoomScaleNormal="100" workbookViewId="0">
      <selection activeCell="B2" sqref="B2:E2"/>
    </sheetView>
  </sheetViews>
  <sheetFormatPr defaultColWidth="8.6328125" defaultRowHeight="14.5" x14ac:dyDescent="0.35"/>
  <cols>
    <col min="1" max="1" width="3" customWidth="1"/>
    <col min="2" max="2" width="14" customWidth="1"/>
    <col min="3" max="3" width="18" customWidth="1"/>
    <col min="4" max="4" width="34" customWidth="1"/>
    <col min="5" max="5" width="40" customWidth="1"/>
    <col min="6" max="6" width="3" customWidth="1"/>
  </cols>
  <sheetData>
    <row r="2" spans="2:5" ht="27.75" customHeight="1" x14ac:dyDescent="0.35">
      <c r="B2" s="2" t="s">
        <v>57</v>
      </c>
      <c r="C2" s="2"/>
      <c r="D2" s="2"/>
      <c r="E2" s="2"/>
    </row>
    <row r="3" spans="2:5" x14ac:dyDescent="0.35">
      <c r="B3" s="8" t="s">
        <v>58</v>
      </c>
      <c r="C3" s="8"/>
      <c r="D3" s="8"/>
      <c r="E3" s="8"/>
    </row>
    <row r="5" spans="2:5" ht="25.5" customHeight="1" x14ac:dyDescent="0.35">
      <c r="B5" s="20" t="s">
        <v>59</v>
      </c>
      <c r="C5" s="20" t="s">
        <v>60</v>
      </c>
      <c r="D5" s="20" t="s">
        <v>61</v>
      </c>
      <c r="E5" s="20" t="s">
        <v>62</v>
      </c>
    </row>
    <row r="6" spans="2:5" ht="30" customHeight="1" x14ac:dyDescent="0.35">
      <c r="B6" s="25" t="s">
        <v>63</v>
      </c>
      <c r="C6" s="26" t="s">
        <v>64</v>
      </c>
      <c r="D6" s="27" t="s">
        <v>65</v>
      </c>
      <c r="E6" s="27" t="s">
        <v>66</v>
      </c>
    </row>
    <row r="7" spans="2:5" ht="30" customHeight="1" x14ac:dyDescent="0.35">
      <c r="B7" s="25" t="s">
        <v>67</v>
      </c>
      <c r="C7" s="26" t="s">
        <v>68</v>
      </c>
      <c r="D7" s="27" t="s">
        <v>69</v>
      </c>
      <c r="E7" s="27" t="s">
        <v>70</v>
      </c>
    </row>
    <row r="8" spans="2:5" ht="30" customHeight="1" x14ac:dyDescent="0.35">
      <c r="B8" s="25" t="s">
        <v>71</v>
      </c>
      <c r="C8" s="26" t="s">
        <v>72</v>
      </c>
      <c r="D8" s="27" t="s">
        <v>73</v>
      </c>
      <c r="E8" s="27" t="s">
        <v>74</v>
      </c>
    </row>
    <row r="9" spans="2:5" ht="30" customHeight="1" x14ac:dyDescent="0.35">
      <c r="B9" s="25" t="s">
        <v>75</v>
      </c>
      <c r="C9" s="26" t="s">
        <v>76</v>
      </c>
      <c r="D9" s="27" t="s">
        <v>77</v>
      </c>
      <c r="E9" s="27" t="s">
        <v>78</v>
      </c>
    </row>
    <row r="11" spans="2:5" ht="15.5" x14ac:dyDescent="0.35">
      <c r="B11" s="10" t="s">
        <v>79</v>
      </c>
    </row>
    <row r="12" spans="2:5" ht="30" customHeight="1" x14ac:dyDescent="0.35">
      <c r="B12" s="7" t="s">
        <v>80</v>
      </c>
      <c r="C12" s="7"/>
      <c r="D12" s="7"/>
      <c r="E12" s="7"/>
    </row>
    <row r="13" spans="2:5" ht="30" customHeight="1" x14ac:dyDescent="0.35">
      <c r="B13" s="7" t="s">
        <v>81</v>
      </c>
      <c r="C13" s="7"/>
      <c r="D13" s="7"/>
      <c r="E13" s="7"/>
    </row>
    <row r="14" spans="2:5" ht="30" customHeight="1" x14ac:dyDescent="0.35">
      <c r="B14" s="7" t="s">
        <v>82</v>
      </c>
      <c r="C14" s="7"/>
      <c r="D14" s="7"/>
      <c r="E14" s="7"/>
    </row>
    <row r="15" spans="2:5" ht="30" customHeight="1" x14ac:dyDescent="0.35">
      <c r="B15" s="7" t="s">
        <v>83</v>
      </c>
      <c r="C15" s="7"/>
      <c r="D15" s="7"/>
      <c r="E15" s="7"/>
    </row>
    <row r="16" spans="2:5" ht="30" customHeight="1" x14ac:dyDescent="0.35">
      <c r="B16" s="7" t="s">
        <v>84</v>
      </c>
      <c r="C16" s="7"/>
      <c r="D16" s="7"/>
      <c r="E16" s="7"/>
    </row>
    <row r="17" spans="2:5" ht="30" customHeight="1" x14ac:dyDescent="0.35">
      <c r="B17" s="7" t="s">
        <v>85</v>
      </c>
      <c r="C17" s="7"/>
      <c r="D17" s="7"/>
      <c r="E17" s="7"/>
    </row>
    <row r="19" spans="2:5" ht="15.75" customHeight="1" x14ac:dyDescent="0.35">
      <c r="B19" s="5" t="s">
        <v>86</v>
      </c>
      <c r="C19" s="5"/>
      <c r="D19" s="5"/>
      <c r="E19" s="5"/>
    </row>
    <row r="20" spans="2:5" ht="15.75" customHeight="1" x14ac:dyDescent="0.35">
      <c r="B20" s="5"/>
      <c r="C20" s="5"/>
      <c r="D20" s="5"/>
      <c r="E20" s="5"/>
    </row>
    <row r="21" spans="2:5" ht="15.75" customHeight="1" x14ac:dyDescent="0.35">
      <c r="B21" s="5"/>
      <c r="C21" s="5"/>
      <c r="D21" s="5"/>
      <c r="E21" s="5"/>
    </row>
    <row r="22" spans="2:5" ht="15.75" customHeight="1" x14ac:dyDescent="0.35">
      <c r="B22" s="5"/>
      <c r="C22" s="5"/>
      <c r="D22" s="5"/>
      <c r="E22" s="5"/>
    </row>
  </sheetData>
  <mergeCells count="9">
    <mergeCell ref="B15:E15"/>
    <mergeCell ref="B16:E16"/>
    <mergeCell ref="B17:E17"/>
    <mergeCell ref="B19:E22"/>
    <mergeCell ref="B2:E2"/>
    <mergeCell ref="B3:E3"/>
    <mergeCell ref="B12:E12"/>
    <mergeCell ref="B13:E13"/>
    <mergeCell ref="B14:E14"/>
  </mergeCells>
  <pageMargins left="0.75" right="0.75" top="1" bottom="1" header="0.511811023622047" footer="0.511811023622047"/>
  <pageSetup paperSize="9" scale="7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Overload Setting Table</vt:lpstr>
      <vt:lpstr>NEC FLA Table</vt:lpstr>
      <vt:lpstr>IEC Trip Class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Abdul Wassay</cp:lastModifiedBy>
  <cp:revision>0</cp:revision>
  <cp:lastPrinted>2026-07-04T11:30:24Z</cp:lastPrinted>
  <dcterms:created xsi:type="dcterms:W3CDTF">2026-07-04T07:12:13Z</dcterms:created>
  <dcterms:modified xsi:type="dcterms:W3CDTF">2026-07-04T11:34:11Z</dcterms:modified>
  <dc:language>en-US</dc:language>
</cp:coreProperties>
</file>