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ux Calculator" sheetId="1" state="visible" r:id="rId3"/>
    <sheet name="Referen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<sst xmlns="http://schemas.openxmlformats.org/spreadsheetml/2006/main" count="84" uniqueCount="79">
  <si>
    <t xml:space="preserve">IEC Lighting Lux Level Estimation Tool</t>
  </si>
  <si>
    <t xml:space="preserve">Estimate required lux level and number of light fixtures using the IEC/EN 12464-1 lumen method</t>
  </si>
  <si>
    <t xml:space="preserve">1. Room &amp; Task Details</t>
  </si>
  <si>
    <t xml:space="preserve">Room Type (select from list)</t>
  </si>
  <si>
    <t xml:space="preserve">Office - General</t>
  </si>
  <si>
    <t xml:space="preserve">Room Length (m)</t>
  </si>
  <si>
    <t xml:space="preserve">m</t>
  </si>
  <si>
    <t xml:space="preserve">Room Width (m)</t>
  </si>
  <si>
    <t xml:space="preserve">Room Height / Mounting Height (m)</t>
  </si>
  <si>
    <t xml:space="preserve">Room Area (calculated)</t>
  </si>
  <si>
    <t xml:space="preserve">m²</t>
  </si>
  <si>
    <t xml:space="preserve">2. Recommended Illuminance (IEC / EN 12464-1)</t>
  </si>
  <si>
    <t xml:space="preserve">Recommended Lux Level (auto-lookup, editable if needed)</t>
  </si>
  <si>
    <t xml:space="preserve">lux (lm/m²)</t>
  </si>
  <si>
    <t xml:space="preserve">3. Luminaire &amp; Calculation Factors</t>
  </si>
  <si>
    <t xml:space="preserve">Luminous Flux per Fixture (lumens)</t>
  </si>
  <si>
    <t xml:space="preserve">lm</t>
  </si>
  <si>
    <t xml:space="preserve">Utilization Factor (UF / CU)</t>
  </si>
  <si>
    <t xml:space="preserve">0-1</t>
  </si>
  <si>
    <t xml:space="preserve">Maintenance Factor (MF / LLF)</t>
  </si>
  <si>
    <t xml:space="preserve">4. Results</t>
  </si>
  <si>
    <t xml:space="preserve">Total Lumens Required</t>
  </si>
  <si>
    <t xml:space="preserve">Number of Fixtures Required</t>
  </si>
  <si>
    <t xml:space="preserve">fixtures</t>
  </si>
  <si>
    <t xml:space="preserve">Actual Achieved Lux (with fixtures above)</t>
  </si>
  <si>
    <t xml:space="preserve">lux</t>
  </si>
  <si>
    <t xml:space="preserve">Lumen Method Formula: N = (E x A) / (F x UF x MF)
N = Number of fixtures | E = Required lux (lm/m²) | A = Area (m²)
F = Lumens per fixture | UF = Utilization Factor | MF = Maintenance Factor</t>
  </si>
  <si>
    <t xml:space="preserve">IEC / EN 12464-1 Recommended Illuminance Reference Table</t>
  </si>
  <si>
    <t xml:space="preserve">Room / Task Type</t>
  </si>
  <si>
    <t xml:space="preserve">Lux (lm/m²)</t>
  </si>
  <si>
    <t xml:space="preserve">Notes</t>
  </si>
  <si>
    <t xml:space="preserve">Corridor / Circulation Area</t>
  </si>
  <si>
    <t xml:space="preserve">Low-traffic passage areas</t>
  </si>
  <si>
    <t xml:space="preserve">Stairs</t>
  </si>
  <si>
    <t xml:space="preserve">Safety-critical, avoid shadows</t>
  </si>
  <si>
    <t xml:space="preserve">Storage / Warehouse (bulk)</t>
  </si>
  <si>
    <t xml:space="preserve">General storage, low detail work</t>
  </si>
  <si>
    <t xml:space="preserve">Storage / Warehouse (picking)</t>
  </si>
  <si>
    <t xml:space="preserve">Areas with reading of labels</t>
  </si>
  <si>
    <t xml:space="preserve">Parking Area (covered)</t>
  </si>
  <si>
    <t xml:space="preserve">Vehicle circulation</t>
  </si>
  <si>
    <t xml:space="preserve">Reception / Lobby</t>
  </si>
  <si>
    <t xml:space="preserve">Includes desk task area</t>
  </si>
  <si>
    <t xml:space="preserve">EN 12464-1 standard office task</t>
  </si>
  <si>
    <t xml:space="preserve">Office - Computer Work</t>
  </si>
  <si>
    <t xml:space="preserve">Screen-based tasks, reduced glare</t>
  </si>
  <si>
    <t xml:space="preserve">Conference / Meeting Room</t>
  </si>
  <si>
    <t xml:space="preserve">Presentation &amp; reading tasks</t>
  </si>
  <si>
    <t xml:space="preserve">Classroom</t>
  </si>
  <si>
    <t xml:space="preserve">General teaching space</t>
  </si>
  <si>
    <t xml:space="preserve">Drawing / Technical Office</t>
  </si>
  <si>
    <t xml:space="preserve">Detailed drafting work</t>
  </si>
  <si>
    <t xml:space="preserve">Control Room</t>
  </si>
  <si>
    <t xml:space="preserve">Panel monitoring</t>
  </si>
  <si>
    <t xml:space="preserve">Laboratory</t>
  </si>
  <si>
    <t xml:space="preserve">General lab bench work</t>
  </si>
  <si>
    <t xml:space="preserve">Industrial - Rough Work</t>
  </si>
  <si>
    <t xml:space="preserve">Rough machining, assembly</t>
  </si>
  <si>
    <t xml:space="preserve">Industrial - Medium Work</t>
  </si>
  <si>
    <t xml:space="preserve">Medium precision assembly</t>
  </si>
  <si>
    <t xml:space="preserve">Industrial - Fine Work</t>
  </si>
  <si>
    <t xml:space="preserve">Fine assembly, inspection</t>
  </si>
  <si>
    <t xml:space="preserve">Industrial - Very Fine Work</t>
  </si>
  <si>
    <t xml:space="preserve">Precision instrument work</t>
  </si>
  <si>
    <t xml:space="preserve">Electrical Switchgear Room</t>
  </si>
  <si>
    <t xml:space="preserve">Equipment rooms</t>
  </si>
  <si>
    <t xml:space="preserve">Kitchen (Commercial)</t>
  </si>
  <si>
    <t xml:space="preserve">Food preparation areas</t>
  </si>
  <si>
    <t xml:space="preserve">Retail - General Sales Area</t>
  </si>
  <si>
    <t xml:space="preserve">Shop floor</t>
  </si>
  <si>
    <t xml:space="preserve">Retail - Till / Checkout</t>
  </si>
  <si>
    <t xml:space="preserve">Cashier point</t>
  </si>
  <si>
    <t xml:space="preserve">Hospital - Examination Room</t>
  </si>
  <si>
    <t xml:space="preserve">Medical examination</t>
  </si>
  <si>
    <t xml:space="preserve">Hospital - Operating Theatre</t>
  </si>
  <si>
    <t xml:space="preserve">Surgical task area</t>
  </si>
  <si>
    <t xml:space="preserve">Residential - Living Room</t>
  </si>
  <si>
    <t xml:space="preserve">General living area</t>
  </si>
  <si>
    <t xml:space="preserve">Source: IEC 60364-3 guidance &amp; EN 12464-1 indicative illuminance values. Verify against the latest standard edition for compliance-critical designs.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</si>
</sst>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#,##0"/>
    <numFmt numFmtId="167" formatCode="0"/>
    <numFmt numFmtId="168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  <fill>
      <patternFill patternType="solid">
        <fgColor rgb="FFD9EAD3"/>
        <bgColor rgb="FFDCE6F1"/>
      </patternFill>
    </fill>
    <fill>
      <patternFill patternType="solid">
        <fgColor rgb="FFDCE6F1"/>
        <bgColor rgb="FFD9EAD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8"/>
    <col collapsed="false" customWidth="true" hidden="false" outlineLevel="0" max="5" min="5" style="0" width="40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3.5" hidden="false" customHeight="true" outlineLevel="0" collapsed="false">
      <c r="A2" s="1"/>
      <c r="B2" s="1"/>
      <c r="C2" s="1"/>
      <c r="D2" s="1"/>
      <c r="E2" s="1"/>
    </row>
    <row r="3" customFormat="false" ht="15" hidden="false" customHeight="true" outlineLevel="0" collapsed="false">
      <c r="A3" s="2" t="s">
        <v>1</v>
      </c>
      <c r="B3" s="2"/>
      <c r="C3" s="2"/>
      <c r="D3" s="2"/>
      <c r="E3" s="2"/>
    </row>
    <row r="5" customFormat="false" ht="15" hidden="false" customHeight="false" outlineLevel="0" collapsed="false">
      <c r="A5" s="3" t="s">
        <v>2</v>
      </c>
      <c r="B5" s="3"/>
      <c r="C5" s="3"/>
      <c r="D5" s="3"/>
      <c r="E5" s="3"/>
    </row>
    <row r="6" customFormat="false" ht="15" hidden="false" customHeight="false" outlineLevel="0" collapsed="false">
      <c r="A6" s="4" t="s">
        <v>3</v>
      </c>
      <c r="B6" s="5" t="s">
        <v>4</v>
      </c>
    </row>
    <row r="7" customFormat="false" ht="15" hidden="false" customHeight="false" outlineLevel="0" collapsed="false">
      <c r="A7" s="4" t="s">
        <v>5</v>
      </c>
      <c r="B7" s="5" t="n">
        <v>6</v>
      </c>
      <c r="C7" s="6" t="s">
        <v>6</v>
      </c>
    </row>
    <row r="8" customFormat="false" ht="15" hidden="false" customHeight="false" outlineLevel="0" collapsed="false">
      <c r="A8" s="4" t="s">
        <v>7</v>
      </c>
      <c r="B8" s="5" t="n">
        <v>4</v>
      </c>
      <c r="C8" s="6" t="s">
        <v>6</v>
      </c>
    </row>
    <row r="9" customFormat="false" ht="23.85" hidden="false" customHeight="false" outlineLevel="0" collapsed="false">
      <c r="A9" s="4" t="s">
        <v>8</v>
      </c>
      <c r="B9" s="5" t="n">
        <v>3</v>
      </c>
      <c r="C9" s="6" t="s">
        <v>6</v>
      </c>
    </row>
    <row r="11" customFormat="false" ht="15" hidden="false" customHeight="false" outlineLevel="0" collapsed="false">
      <c r="A11" s="7" t="s">
        <v>9</v>
      </c>
      <c r="B11" s="8" t="n">
        <f aca="false">B7*B8</f>
        <v>24</v>
      </c>
      <c r="C11" s="6" t="s">
        <v>10</v>
      </c>
    </row>
    <row r="13" customFormat="false" ht="15" hidden="false" customHeight="false" outlineLevel="0" collapsed="false">
      <c r="A13" s="3" t="s">
        <v>11</v>
      </c>
      <c r="B13" s="3"/>
      <c r="C13" s="3"/>
      <c r="D13" s="3"/>
      <c r="E13" s="3"/>
    </row>
    <row r="14" customFormat="false" ht="23.85" hidden="false" customHeight="false" outlineLevel="0" collapsed="false">
      <c r="A14" s="4" t="s">
        <v>12</v>
      </c>
      <c r="B14" s="5" t="n">
        <f aca="false">VLOOKUP(B6,Reference!$A$3:$B$26,2,FALSE())</f>
        <v>500</v>
      </c>
      <c r="C14" s="6" t="s">
        <v>13</v>
      </c>
    </row>
    <row r="16" customFormat="false" ht="15" hidden="false" customHeight="false" outlineLevel="0" collapsed="false">
      <c r="A16" s="3" t="s">
        <v>14</v>
      </c>
      <c r="B16" s="3"/>
      <c r="C16" s="3"/>
      <c r="D16" s="3"/>
      <c r="E16" s="3"/>
    </row>
    <row r="17" customFormat="false" ht="23.85" hidden="false" customHeight="false" outlineLevel="0" collapsed="false">
      <c r="A17" s="4" t="s">
        <v>15</v>
      </c>
      <c r="B17" s="5" t="n">
        <v>4000</v>
      </c>
      <c r="C17" s="6" t="s">
        <v>16</v>
      </c>
    </row>
    <row r="18" customFormat="false" ht="15" hidden="false" customHeight="false" outlineLevel="0" collapsed="false">
      <c r="A18" s="4" t="s">
        <v>17</v>
      </c>
      <c r="B18" s="5" t="n">
        <v>0.6</v>
      </c>
      <c r="C18" s="6" t="s">
        <v>18</v>
      </c>
    </row>
    <row r="19" customFormat="false" ht="15" hidden="false" customHeight="false" outlineLevel="0" collapsed="false">
      <c r="A19" s="4" t="s">
        <v>19</v>
      </c>
      <c r="B19" s="5" t="n">
        <v>0.8</v>
      </c>
      <c r="C19" s="6" t="s">
        <v>18</v>
      </c>
    </row>
    <row r="21" customFormat="false" ht="15" hidden="false" customHeight="false" outlineLevel="0" collapsed="false">
      <c r="A21" s="3" t="s">
        <v>20</v>
      </c>
      <c r="B21" s="3"/>
      <c r="C21" s="3"/>
      <c r="D21" s="3"/>
      <c r="E21" s="3"/>
    </row>
    <row r="22" customFormat="false" ht="15" hidden="false" customHeight="false" outlineLevel="0" collapsed="false">
      <c r="A22" s="7" t="s">
        <v>21</v>
      </c>
      <c r="B22" s="9" t="n">
        <f aca="false">B14*B11/B19</f>
        <v>15000</v>
      </c>
      <c r="C22" s="6" t="s">
        <v>16</v>
      </c>
    </row>
    <row r="23" customFormat="false" ht="15" hidden="false" customHeight="false" outlineLevel="0" collapsed="false">
      <c r="A23" s="7" t="s">
        <v>22</v>
      </c>
      <c r="B23" s="10" t="n">
        <f aca="false">ROUNDUP(B14*B11/(B17*B18*B19),0)</f>
        <v>7</v>
      </c>
      <c r="C23" s="6" t="s">
        <v>23</v>
      </c>
    </row>
    <row r="24" customFormat="false" ht="15" hidden="false" customHeight="false" outlineLevel="0" collapsed="false">
      <c r="A24" s="7" t="s">
        <v>24</v>
      </c>
      <c r="B24" s="11" t="n">
        <f aca="false">B23*B17*B18*B19/B11</f>
        <v>560</v>
      </c>
      <c r="C24" s="6" t="s">
        <v>25</v>
      </c>
    </row>
    <row r="26" customFormat="false" ht="15" hidden="false" customHeight="true" outlineLevel="0" collapsed="false">
      <c r="A26" s="12" t="s">
        <v>26</v>
      </c>
      <c r="B26" s="12"/>
      <c r="C26" s="12"/>
      <c r="D26" s="12"/>
      <c r="E26" s="12"/>
    </row>
    <row r="27" customFormat="false" ht="15" hidden="false" customHeight="false" outlineLevel="0" collapsed="false">
      <c r="A27" s="12"/>
      <c r="B27" s="12"/>
      <c r="C27" s="12"/>
      <c r="D27" s="12"/>
      <c r="E27" s="12"/>
    </row>
    <row r="28" customFormat="false" ht="15" hidden="false" customHeight="false" outlineLevel="0" collapsed="false">
      <c r="A28" s="12"/>
      <c r="B28" s="12"/>
      <c r="C28" s="12"/>
      <c r="D28" s="12"/>
      <c r="E28" s="12"/>
    </row>
  </sheetData>
  <mergeCells count="7">
    <mergeCell ref="A1:E2"/>
    <mergeCell ref="A3:E3"/>
    <mergeCell ref="A5:E5"/>
    <mergeCell ref="A13:E13"/>
    <mergeCell ref="A16:E16"/>
    <mergeCell ref="A21:E21"/>
    <mergeCell ref="A26:E28"/>
  </mergeCells>
  <dataValidations count="1">
    <dataValidation allowBlank="false" errorStyle="stop" operator="between" showDropDown="false" showErrorMessage="false" showInputMessage="false" sqref="B6" type="list">
      <formula1>Reference!$A$3:$A$26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55"/>
  </cols>
  <sheetData>
    <row r="1" customFormat="false" ht="19.7" hidden="false" customHeight="true" outlineLevel="0" collapsed="false">
      <c r="A1" s="1" t="s">
        <v>27</v>
      </c>
      <c r="B1" s="1"/>
      <c r="C1" s="1"/>
    </row>
    <row r="2" customFormat="false" ht="15" hidden="false" customHeight="false" outlineLevel="0" collapsed="false">
      <c r="A2" s="13" t="s">
        <v>28</v>
      </c>
      <c r="B2" s="13" t="s">
        <v>29</v>
      </c>
      <c r="C2" s="13" t="s">
        <v>30</v>
      </c>
    </row>
    <row r="3" customFormat="false" ht="15" hidden="false" customHeight="false" outlineLevel="0" collapsed="false">
      <c r="A3" s="14" t="s">
        <v>31</v>
      </c>
      <c r="B3" s="15" t="n">
        <v>100</v>
      </c>
      <c r="C3" s="6" t="s">
        <v>32</v>
      </c>
    </row>
    <row r="4" customFormat="false" ht="15" hidden="false" customHeight="false" outlineLevel="0" collapsed="false">
      <c r="A4" s="16" t="s">
        <v>33</v>
      </c>
      <c r="B4" s="17" t="n">
        <v>150</v>
      </c>
      <c r="C4" s="18" t="s">
        <v>34</v>
      </c>
    </row>
    <row r="5" customFormat="false" ht="15" hidden="false" customHeight="false" outlineLevel="0" collapsed="false">
      <c r="A5" s="14" t="s">
        <v>35</v>
      </c>
      <c r="B5" s="15" t="n">
        <v>100</v>
      </c>
      <c r="C5" s="6" t="s">
        <v>36</v>
      </c>
    </row>
    <row r="6" customFormat="false" ht="15" hidden="false" customHeight="false" outlineLevel="0" collapsed="false">
      <c r="A6" s="16" t="s">
        <v>37</v>
      </c>
      <c r="B6" s="17" t="n">
        <v>200</v>
      </c>
      <c r="C6" s="18" t="s">
        <v>38</v>
      </c>
    </row>
    <row r="7" customFormat="false" ht="15" hidden="false" customHeight="false" outlineLevel="0" collapsed="false">
      <c r="A7" s="14" t="s">
        <v>39</v>
      </c>
      <c r="B7" s="15" t="n">
        <v>75</v>
      </c>
      <c r="C7" s="6" t="s">
        <v>40</v>
      </c>
    </row>
    <row r="8" customFormat="false" ht="15" hidden="false" customHeight="false" outlineLevel="0" collapsed="false">
      <c r="A8" s="16" t="s">
        <v>41</v>
      </c>
      <c r="B8" s="17" t="n">
        <v>200</v>
      </c>
      <c r="C8" s="18" t="s">
        <v>42</v>
      </c>
    </row>
    <row r="9" customFormat="false" ht="15" hidden="false" customHeight="false" outlineLevel="0" collapsed="false">
      <c r="A9" s="14" t="s">
        <v>4</v>
      </c>
      <c r="B9" s="15" t="n">
        <v>500</v>
      </c>
      <c r="C9" s="6" t="s">
        <v>43</v>
      </c>
    </row>
    <row r="10" customFormat="false" ht="15" hidden="false" customHeight="false" outlineLevel="0" collapsed="false">
      <c r="A10" s="16" t="s">
        <v>44</v>
      </c>
      <c r="B10" s="17" t="n">
        <v>300</v>
      </c>
      <c r="C10" s="18" t="s">
        <v>45</v>
      </c>
    </row>
    <row r="11" customFormat="false" ht="15" hidden="false" customHeight="false" outlineLevel="0" collapsed="false">
      <c r="A11" s="14" t="s">
        <v>46</v>
      </c>
      <c r="B11" s="15" t="n">
        <v>500</v>
      </c>
      <c r="C11" s="6" t="s">
        <v>47</v>
      </c>
    </row>
    <row r="12" customFormat="false" ht="15" hidden="false" customHeight="false" outlineLevel="0" collapsed="false">
      <c r="A12" s="16" t="s">
        <v>48</v>
      </c>
      <c r="B12" s="17" t="n">
        <v>300</v>
      </c>
      <c r="C12" s="18" t="s">
        <v>49</v>
      </c>
    </row>
    <row r="13" customFormat="false" ht="15" hidden="false" customHeight="false" outlineLevel="0" collapsed="false">
      <c r="A13" s="14" t="s">
        <v>50</v>
      </c>
      <c r="B13" s="15" t="n">
        <v>750</v>
      </c>
      <c r="C13" s="6" t="s">
        <v>51</v>
      </c>
    </row>
    <row r="14" customFormat="false" ht="15" hidden="false" customHeight="false" outlineLevel="0" collapsed="false">
      <c r="A14" s="16" t="s">
        <v>52</v>
      </c>
      <c r="B14" s="17" t="n">
        <v>500</v>
      </c>
      <c r="C14" s="18" t="s">
        <v>53</v>
      </c>
    </row>
    <row r="15" customFormat="false" ht="15" hidden="false" customHeight="false" outlineLevel="0" collapsed="false">
      <c r="A15" s="14" t="s">
        <v>54</v>
      </c>
      <c r="B15" s="15" t="n">
        <v>500</v>
      </c>
      <c r="C15" s="6" t="s">
        <v>55</v>
      </c>
    </row>
    <row r="16" customFormat="false" ht="15" hidden="false" customHeight="false" outlineLevel="0" collapsed="false">
      <c r="A16" s="16" t="s">
        <v>56</v>
      </c>
      <c r="B16" s="17" t="n">
        <v>200</v>
      </c>
      <c r="C16" s="18" t="s">
        <v>57</v>
      </c>
    </row>
    <row r="17" customFormat="false" ht="15" hidden="false" customHeight="false" outlineLevel="0" collapsed="false">
      <c r="A17" s="14" t="s">
        <v>58</v>
      </c>
      <c r="B17" s="15" t="n">
        <v>300</v>
      </c>
      <c r="C17" s="6" t="s">
        <v>59</v>
      </c>
    </row>
    <row r="18" customFormat="false" ht="15" hidden="false" customHeight="false" outlineLevel="0" collapsed="false">
      <c r="A18" s="16" t="s">
        <v>60</v>
      </c>
      <c r="B18" s="17" t="n">
        <v>750</v>
      </c>
      <c r="C18" s="18" t="s">
        <v>61</v>
      </c>
    </row>
    <row r="19" customFormat="false" ht="15" hidden="false" customHeight="false" outlineLevel="0" collapsed="false">
      <c r="A19" s="14" t="s">
        <v>62</v>
      </c>
      <c r="B19" s="15" t="n">
        <v>1000</v>
      </c>
      <c r="C19" s="6" t="s">
        <v>63</v>
      </c>
    </row>
    <row r="20" customFormat="false" ht="15" hidden="false" customHeight="false" outlineLevel="0" collapsed="false">
      <c r="A20" s="16" t="s">
        <v>64</v>
      </c>
      <c r="B20" s="17" t="n">
        <v>200</v>
      </c>
      <c r="C20" s="18" t="s">
        <v>65</v>
      </c>
    </row>
    <row r="21" customFormat="false" ht="15" hidden="false" customHeight="false" outlineLevel="0" collapsed="false">
      <c r="A21" s="14" t="s">
        <v>66</v>
      </c>
      <c r="B21" s="15" t="n">
        <v>500</v>
      </c>
      <c r="C21" s="6" t="s">
        <v>67</v>
      </c>
    </row>
    <row r="22" customFormat="false" ht="15" hidden="false" customHeight="false" outlineLevel="0" collapsed="false">
      <c r="A22" s="16" t="s">
        <v>68</v>
      </c>
      <c r="B22" s="17" t="n">
        <v>300</v>
      </c>
      <c r="C22" s="18" t="s">
        <v>69</v>
      </c>
    </row>
    <row r="23" customFormat="false" ht="15" hidden="false" customHeight="false" outlineLevel="0" collapsed="false">
      <c r="A23" s="14" t="s">
        <v>70</v>
      </c>
      <c r="B23" s="15" t="n">
        <v>500</v>
      </c>
      <c r="C23" s="6" t="s">
        <v>71</v>
      </c>
    </row>
    <row r="24" customFormat="false" ht="15" hidden="false" customHeight="false" outlineLevel="0" collapsed="false">
      <c r="A24" s="16" t="s">
        <v>72</v>
      </c>
      <c r="B24" s="17" t="n">
        <v>500</v>
      </c>
      <c r="C24" s="18" t="s">
        <v>73</v>
      </c>
    </row>
    <row r="25" customFormat="false" ht="15" hidden="false" customHeight="false" outlineLevel="0" collapsed="false">
      <c r="A25" s="14" t="s">
        <v>74</v>
      </c>
      <c r="B25" s="15" t="n">
        <v>1000</v>
      </c>
      <c r="C25" s="6" t="s">
        <v>75</v>
      </c>
    </row>
    <row r="26" customFormat="false" ht="15" hidden="false" customHeight="false" outlineLevel="0" collapsed="false">
      <c r="A26" s="16" t="s">
        <v>76</v>
      </c>
      <c r="B26" s="17" t="n">
        <v>150</v>
      </c>
      <c r="C26" s="18" t="s">
        <v>77</v>
      </c>
    </row>
    <row r="28" customFormat="false" ht="15" hidden="false" customHeight="false" outlineLevel="0" collapsed="false">
      <c r="A28" s="19" t="s">
        <v>78</v>
      </c>
      <c r="B28" s="19"/>
      <c r="C28" s="19"/>
    </row>
  </sheetData>
  <mergeCells count="2">
    <mergeCell ref="A1:C1"/>
    <mergeCell ref="A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2026-06-30T11:56:55Z</dcterms:created>
  <dc:creator>openpyxl</dc:creator>
  <dc:description/>
  <dc:language>en-US</dc:language>
  <cp:lastModifiedBy/>
  <dcterms:modified xsi:type="dcterms:W3CDTF">2026-06-30T11:56:55Z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